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415" activeTab="0"/>
  </bookViews>
  <sheets>
    <sheet name="1четверть" sheetId="1" r:id="rId1"/>
  </sheets>
  <definedNames/>
  <calcPr fullCalcOnLoad="1"/>
</workbook>
</file>

<file path=xl/sharedStrings.xml><?xml version="1.0" encoding="utf-8"?>
<sst xmlns="http://schemas.openxmlformats.org/spreadsheetml/2006/main" count="131" uniqueCount="68">
  <si>
    <t>№</t>
  </si>
  <si>
    <t>ФИ</t>
  </si>
  <si>
    <t>Процент качества</t>
  </si>
  <si>
    <t>Процент успеваемости</t>
  </si>
  <si>
    <t>Средний балл</t>
  </si>
  <si>
    <t>на "5"</t>
  </si>
  <si>
    <t>на "4"</t>
  </si>
  <si>
    <t>на "3"</t>
  </si>
  <si>
    <t>на "2"</t>
  </si>
  <si>
    <t>Проведено уроков</t>
  </si>
  <si>
    <t>Не проведено уроков по учебному плану</t>
  </si>
  <si>
    <t>ФИО учителя</t>
  </si>
  <si>
    <t>Итого проведенных уроков</t>
  </si>
  <si>
    <t>Степень обученности</t>
  </si>
  <si>
    <t>труд</t>
  </si>
  <si>
    <t>мальчики</t>
  </si>
  <si>
    <t>девочки</t>
  </si>
  <si>
    <t>"н/а"</t>
  </si>
  <si>
    <t>Итого</t>
  </si>
  <si>
    <t>Итого не проведенных уроков</t>
  </si>
  <si>
    <t>Русский язык</t>
  </si>
  <si>
    <t>Литература</t>
  </si>
  <si>
    <t>Английский язык</t>
  </si>
  <si>
    <t>Алгебра</t>
  </si>
  <si>
    <t>Геометрия</t>
  </si>
  <si>
    <t>География</t>
  </si>
  <si>
    <t>Биология</t>
  </si>
  <si>
    <t>Физика</t>
  </si>
  <si>
    <t>Степанова Н.Л.</t>
  </si>
  <si>
    <t>Эрекова Т.Ф.</t>
  </si>
  <si>
    <t>Спешилова О.А.</t>
  </si>
  <si>
    <t>Быкова Т.А.</t>
  </si>
  <si>
    <t>Всеобщая история</t>
  </si>
  <si>
    <t>Обществознание</t>
  </si>
  <si>
    <t>Химия</t>
  </si>
  <si>
    <t>Черчение</t>
  </si>
  <si>
    <t>Основы безопасности жизнидеятельности</t>
  </si>
  <si>
    <t>Физическая культура</t>
  </si>
  <si>
    <t>Шашкова Т.А.</t>
  </si>
  <si>
    <t>Карнаухов В.А.</t>
  </si>
  <si>
    <t>Чалый И.И.</t>
  </si>
  <si>
    <t>Юдина А.К.</t>
  </si>
  <si>
    <t>Бугелис О.Ю.</t>
  </si>
  <si>
    <t>дев</t>
  </si>
  <si>
    <t>Полятыкина О.В.</t>
  </si>
  <si>
    <t>н/а</t>
  </si>
  <si>
    <t>успеваемости учащихся 9 А кл.  за 1 четверть 2007-2008 учебный  год</t>
  </si>
  <si>
    <t>Иванов</t>
  </si>
  <si>
    <t>Петров</t>
  </si>
  <si>
    <t>Сидоров</t>
  </si>
  <si>
    <t>Дубровин</t>
  </si>
  <si>
    <t>Марущин</t>
  </si>
  <si>
    <t>Матросова</t>
  </si>
  <si>
    <t xml:space="preserve">Успевают: </t>
  </si>
  <si>
    <t xml:space="preserve">Максимович </t>
  </si>
  <si>
    <t xml:space="preserve">Пушмина </t>
  </si>
  <si>
    <t>Панов</t>
  </si>
  <si>
    <t xml:space="preserve">Пономарева </t>
  </si>
  <si>
    <t>Плотников</t>
  </si>
  <si>
    <t xml:space="preserve">Рыжова </t>
  </si>
  <si>
    <t xml:space="preserve">Рюмкина  </t>
  </si>
  <si>
    <t>Суфиев</t>
  </si>
  <si>
    <t xml:space="preserve">Суфиева </t>
  </si>
  <si>
    <t xml:space="preserve">Саушкин </t>
  </si>
  <si>
    <t xml:space="preserve">Тельнова </t>
  </si>
  <si>
    <t>Шаров</t>
  </si>
  <si>
    <t xml:space="preserve">Янушин </t>
  </si>
  <si>
    <t xml:space="preserve">Итого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</si>
</sst>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Bookman Old Style"/>
      <family val="1"/>
    </font>
    <font>
      <sz val="7"/>
      <name val="Times New Roman"/>
      <family val="1"/>
    </font>
    <font>
      <sz val="9"/>
      <name val="MS Serif"/>
      <family val="2"/>
    </font>
    <font>
      <sz val="8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1" fillId="0" borderId="7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textRotation="90"/>
    </xf>
    <xf numFmtId="0" fontId="1" fillId="0" borderId="7" xfId="0" applyFont="1" applyFill="1" applyBorder="1" applyAlignment="1">
      <alignment vertical="top" wrapText="1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4" fillId="0" borderId="2" xfId="0" applyFont="1" applyBorder="1" applyAlignment="1">
      <alignment textRotation="90" wrapText="1"/>
    </xf>
    <xf numFmtId="0" fontId="4" fillId="0" borderId="3" xfId="0" applyFont="1" applyBorder="1" applyAlignment="1">
      <alignment textRotation="90" wrapText="1"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8" xfId="0" applyFont="1" applyFill="1" applyBorder="1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4" fillId="0" borderId="3" xfId="0" applyFont="1" applyBorder="1" applyAlignment="1">
      <alignment textRotation="90" wrapText="1"/>
    </xf>
    <xf numFmtId="0" fontId="6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textRotation="1" wrapText="1"/>
    </xf>
    <xf numFmtId="0" fontId="4" fillId="0" borderId="4" xfId="0" applyFont="1" applyBorder="1" applyAlignment="1">
      <alignment horizontal="center" textRotation="1" wrapText="1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B35" sqref="B35"/>
    </sheetView>
  </sheetViews>
  <sheetFormatPr defaultColWidth="9.00390625" defaultRowHeight="12.75"/>
  <cols>
    <col min="1" max="1" width="4.125" style="0" customWidth="1"/>
    <col min="2" max="2" width="28.25390625" style="0" customWidth="1"/>
    <col min="3" max="3" width="4.375" style="15" customWidth="1"/>
    <col min="4" max="4" width="4.75390625" style="15" customWidth="1"/>
    <col min="5" max="5" width="4.875" style="15" customWidth="1"/>
    <col min="6" max="6" width="5.00390625" style="15" customWidth="1"/>
    <col min="7" max="9" width="4.375" style="15" customWidth="1"/>
    <col min="10" max="10" width="4.625" style="15" customWidth="1"/>
    <col min="11" max="11" width="4.00390625" style="15" customWidth="1"/>
    <col min="12" max="12" width="3.75390625" style="15" customWidth="1"/>
    <col min="13" max="13" width="5.25390625" style="15" customWidth="1"/>
    <col min="14" max="14" width="5.00390625" style="15" customWidth="1"/>
    <col min="15" max="15" width="3.75390625" style="15" customWidth="1"/>
    <col min="16" max="16" width="4.375" style="15" customWidth="1"/>
    <col min="17" max="18" width="3.75390625" style="15" customWidth="1"/>
    <col min="19" max="20" width="4.125" style="15" customWidth="1"/>
    <col min="21" max="21" width="5.625" style="15" customWidth="1"/>
    <col min="22" max="22" width="5.00390625" style="15" customWidth="1"/>
    <col min="23" max="23" width="3.75390625" style="15" customWidth="1"/>
    <col min="24" max="24" width="4.25390625" style="0" customWidth="1"/>
    <col min="25" max="26" width="3.375" style="0" customWidth="1"/>
  </cols>
  <sheetData>
    <row r="1" spans="1:2" ht="13.5" thickBot="1">
      <c r="A1" s="1"/>
      <c r="B1" s="1" t="s">
        <v>46</v>
      </c>
    </row>
    <row r="2" spans="1:23" ht="12.75" customHeight="1">
      <c r="A2" s="2"/>
      <c r="B2" s="5"/>
      <c r="C2" s="28" t="s">
        <v>20</v>
      </c>
      <c r="D2" s="28" t="s">
        <v>21</v>
      </c>
      <c r="E2" s="28" t="s">
        <v>23</v>
      </c>
      <c r="F2" s="28" t="s">
        <v>24</v>
      </c>
      <c r="G2" s="28" t="s">
        <v>32</v>
      </c>
      <c r="H2" s="28" t="s">
        <v>33</v>
      </c>
      <c r="I2" s="28" t="s">
        <v>25</v>
      </c>
      <c r="J2" s="28" t="s">
        <v>26</v>
      </c>
      <c r="K2" s="28" t="s">
        <v>27</v>
      </c>
      <c r="L2" s="28" t="s">
        <v>34</v>
      </c>
      <c r="M2" s="28" t="s">
        <v>36</v>
      </c>
      <c r="N2" s="28" t="s">
        <v>37</v>
      </c>
      <c r="O2" s="28" t="s">
        <v>35</v>
      </c>
      <c r="P2" s="28" t="s">
        <v>22</v>
      </c>
      <c r="Q2" s="32" t="s">
        <v>14</v>
      </c>
      <c r="R2" s="33"/>
      <c r="S2"/>
      <c r="T2"/>
      <c r="U2"/>
      <c r="V2"/>
      <c r="W2"/>
    </row>
    <row r="3" spans="1:23" ht="12.75">
      <c r="A3" s="3"/>
      <c r="B3" s="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16"/>
      <c r="R3" s="16"/>
      <c r="S3"/>
      <c r="T3"/>
      <c r="U3"/>
      <c r="V3"/>
      <c r="W3"/>
    </row>
    <row r="4" spans="1:23" ht="33.75">
      <c r="A4" s="3"/>
      <c r="B4" s="6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16" t="s">
        <v>15</v>
      </c>
      <c r="R4" s="16" t="s">
        <v>16</v>
      </c>
      <c r="S4"/>
      <c r="T4"/>
      <c r="U4"/>
      <c r="V4"/>
      <c r="W4"/>
    </row>
    <row r="5" spans="1:23" ht="13.5" thickBot="1">
      <c r="A5" s="4" t="s">
        <v>0</v>
      </c>
      <c r="B5" s="8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17"/>
      <c r="R5" s="17"/>
      <c r="S5"/>
      <c r="T5"/>
      <c r="U5"/>
      <c r="V5"/>
      <c r="W5"/>
    </row>
    <row r="6" spans="1:23" ht="12.75" customHeight="1" thickBot="1">
      <c r="A6" s="7">
        <v>1</v>
      </c>
      <c r="B6" s="24" t="s">
        <v>47</v>
      </c>
      <c r="C6" s="22">
        <v>3</v>
      </c>
      <c r="D6" s="22">
        <v>3</v>
      </c>
      <c r="E6" s="22">
        <v>3</v>
      </c>
      <c r="F6" s="22">
        <v>3</v>
      </c>
      <c r="G6" s="22">
        <v>3</v>
      </c>
      <c r="H6" s="22">
        <v>3</v>
      </c>
      <c r="I6" s="22">
        <v>3</v>
      </c>
      <c r="J6" s="22">
        <v>3</v>
      </c>
      <c r="K6" s="22">
        <v>3</v>
      </c>
      <c r="L6" s="22">
        <v>3</v>
      </c>
      <c r="M6" s="22">
        <v>3</v>
      </c>
      <c r="N6" s="22">
        <v>3</v>
      </c>
      <c r="O6" s="22">
        <v>3</v>
      </c>
      <c r="P6" s="22">
        <v>3</v>
      </c>
      <c r="Q6" s="22">
        <v>3</v>
      </c>
      <c r="R6" s="22"/>
      <c r="S6"/>
      <c r="T6"/>
      <c r="U6"/>
      <c r="V6"/>
      <c r="W6"/>
    </row>
    <row r="7" spans="1:23" ht="12.75" customHeight="1" thickBot="1">
      <c r="A7" s="7">
        <v>2</v>
      </c>
      <c r="B7" s="25" t="s">
        <v>48</v>
      </c>
      <c r="C7" s="22">
        <v>3</v>
      </c>
      <c r="D7" s="22">
        <v>3</v>
      </c>
      <c r="E7" s="22">
        <v>3</v>
      </c>
      <c r="F7" s="22">
        <v>3</v>
      </c>
      <c r="G7" s="22">
        <v>3</v>
      </c>
      <c r="H7" s="22">
        <v>3</v>
      </c>
      <c r="I7" s="22">
        <v>3</v>
      </c>
      <c r="J7" s="22">
        <v>3</v>
      </c>
      <c r="K7" s="22">
        <v>3</v>
      </c>
      <c r="L7" s="22">
        <v>3</v>
      </c>
      <c r="M7" s="22">
        <v>3</v>
      </c>
      <c r="N7" s="22">
        <v>3</v>
      </c>
      <c r="O7" s="22">
        <v>3</v>
      </c>
      <c r="P7" s="22">
        <v>3</v>
      </c>
      <c r="Q7" s="22"/>
      <c r="R7" s="22">
        <v>3</v>
      </c>
      <c r="S7"/>
      <c r="T7"/>
      <c r="U7"/>
      <c r="V7"/>
      <c r="W7"/>
    </row>
    <row r="8" spans="1:23" ht="12.75" customHeight="1" thickBot="1">
      <c r="A8" s="7">
        <v>3</v>
      </c>
      <c r="B8" s="26" t="s">
        <v>49</v>
      </c>
      <c r="C8" s="22">
        <v>3</v>
      </c>
      <c r="D8" s="22">
        <v>3</v>
      </c>
      <c r="E8" s="22">
        <v>3</v>
      </c>
      <c r="F8" s="22">
        <v>3</v>
      </c>
      <c r="G8" s="22">
        <v>3</v>
      </c>
      <c r="H8" s="22">
        <v>3</v>
      </c>
      <c r="I8" s="22">
        <v>3</v>
      </c>
      <c r="J8" s="22">
        <v>3</v>
      </c>
      <c r="K8" s="22">
        <v>3</v>
      </c>
      <c r="L8" s="22">
        <v>3</v>
      </c>
      <c r="M8" s="22">
        <v>3</v>
      </c>
      <c r="N8" s="22">
        <v>4</v>
      </c>
      <c r="O8" s="22">
        <v>3</v>
      </c>
      <c r="P8" s="22">
        <v>3</v>
      </c>
      <c r="Q8" s="22"/>
      <c r="R8" s="22">
        <v>3</v>
      </c>
      <c r="S8"/>
      <c r="T8"/>
      <c r="U8"/>
      <c r="V8"/>
      <c r="W8"/>
    </row>
    <row r="9" spans="1:23" ht="12.75" customHeight="1" thickBot="1">
      <c r="A9" s="7">
        <v>4</v>
      </c>
      <c r="B9" s="26" t="s">
        <v>50</v>
      </c>
      <c r="C9" s="22">
        <v>3</v>
      </c>
      <c r="D9" s="22">
        <v>3</v>
      </c>
      <c r="E9" s="22">
        <v>3</v>
      </c>
      <c r="F9" s="22">
        <v>3</v>
      </c>
      <c r="G9" s="22">
        <v>3</v>
      </c>
      <c r="H9" s="22">
        <v>3</v>
      </c>
      <c r="I9" s="22">
        <v>3</v>
      </c>
      <c r="J9" s="22">
        <v>3</v>
      </c>
      <c r="K9" s="22">
        <v>3</v>
      </c>
      <c r="L9" s="22">
        <v>3</v>
      </c>
      <c r="M9" s="22">
        <v>3</v>
      </c>
      <c r="N9" s="22">
        <v>3</v>
      </c>
      <c r="O9" s="22">
        <v>3</v>
      </c>
      <c r="P9" s="22">
        <v>3</v>
      </c>
      <c r="Q9" s="22">
        <v>5</v>
      </c>
      <c r="R9" s="22"/>
      <c r="S9"/>
      <c r="T9"/>
      <c r="U9"/>
      <c r="V9"/>
      <c r="W9"/>
    </row>
    <row r="10" spans="1:23" ht="12.75" customHeight="1" thickBot="1">
      <c r="A10" s="7">
        <v>5</v>
      </c>
      <c r="B10" s="26" t="s">
        <v>51</v>
      </c>
      <c r="C10" s="22">
        <v>3</v>
      </c>
      <c r="D10" s="22">
        <v>3</v>
      </c>
      <c r="E10" s="22">
        <v>3</v>
      </c>
      <c r="F10" s="22">
        <v>3</v>
      </c>
      <c r="G10" s="22">
        <v>3</v>
      </c>
      <c r="H10" s="22">
        <v>3</v>
      </c>
      <c r="I10" s="22">
        <v>3</v>
      </c>
      <c r="J10" s="22">
        <v>3</v>
      </c>
      <c r="K10" s="22">
        <v>3</v>
      </c>
      <c r="L10" s="22">
        <v>3</v>
      </c>
      <c r="M10" s="22">
        <v>3</v>
      </c>
      <c r="N10" s="22">
        <v>3</v>
      </c>
      <c r="O10" s="22">
        <v>3</v>
      </c>
      <c r="P10" s="22">
        <v>3</v>
      </c>
      <c r="Q10" s="22">
        <v>5</v>
      </c>
      <c r="R10" s="22"/>
      <c r="S10"/>
      <c r="T10"/>
      <c r="U10"/>
      <c r="V10"/>
      <c r="W10"/>
    </row>
    <row r="11" spans="1:23" ht="12.75" customHeight="1" thickBot="1">
      <c r="A11" s="7">
        <v>6</v>
      </c>
      <c r="B11" s="26" t="s">
        <v>52</v>
      </c>
      <c r="C11" s="22" t="s">
        <v>45</v>
      </c>
      <c r="D11" s="22" t="s">
        <v>45</v>
      </c>
      <c r="E11" s="22" t="s">
        <v>45</v>
      </c>
      <c r="F11" s="22" t="s">
        <v>45</v>
      </c>
      <c r="G11" s="22" t="s">
        <v>45</v>
      </c>
      <c r="H11" s="22" t="s">
        <v>45</v>
      </c>
      <c r="I11" s="22" t="s">
        <v>45</v>
      </c>
      <c r="J11" s="22" t="s">
        <v>45</v>
      </c>
      <c r="K11" s="22" t="s">
        <v>45</v>
      </c>
      <c r="L11" s="22" t="s">
        <v>45</v>
      </c>
      <c r="M11" s="22" t="s">
        <v>45</v>
      </c>
      <c r="N11" s="22" t="s">
        <v>45</v>
      </c>
      <c r="O11" s="22" t="s">
        <v>45</v>
      </c>
      <c r="P11" s="22" t="s">
        <v>45</v>
      </c>
      <c r="Q11" s="22"/>
      <c r="R11" s="22" t="s">
        <v>45</v>
      </c>
      <c r="S11"/>
      <c r="T11"/>
      <c r="U11"/>
      <c r="V11"/>
      <c r="W11"/>
    </row>
    <row r="12" spans="1:23" ht="12.75" customHeight="1" thickBot="1">
      <c r="A12" s="7">
        <v>7</v>
      </c>
      <c r="B12" s="26" t="s">
        <v>54</v>
      </c>
      <c r="C12" s="22">
        <v>3</v>
      </c>
      <c r="D12" s="22">
        <v>3</v>
      </c>
      <c r="E12" s="22">
        <v>3</v>
      </c>
      <c r="F12" s="22">
        <v>3</v>
      </c>
      <c r="G12" s="22">
        <v>3</v>
      </c>
      <c r="H12" s="22">
        <v>3</v>
      </c>
      <c r="I12" s="22">
        <v>3</v>
      </c>
      <c r="J12" s="22">
        <v>3</v>
      </c>
      <c r="K12" s="22">
        <v>3</v>
      </c>
      <c r="L12" s="22">
        <v>3</v>
      </c>
      <c r="M12" s="22">
        <v>3</v>
      </c>
      <c r="N12" s="22">
        <v>3</v>
      </c>
      <c r="O12" s="22">
        <v>3</v>
      </c>
      <c r="P12" s="22">
        <v>3</v>
      </c>
      <c r="Q12" s="22">
        <v>5</v>
      </c>
      <c r="R12" s="22"/>
      <c r="S12"/>
      <c r="T12"/>
      <c r="U12"/>
      <c r="V12"/>
      <c r="W12"/>
    </row>
    <row r="13" spans="1:23" ht="12.75" customHeight="1" thickBot="1">
      <c r="A13" s="7">
        <v>8</v>
      </c>
      <c r="B13" s="26" t="s">
        <v>55</v>
      </c>
      <c r="C13" s="22">
        <v>3</v>
      </c>
      <c r="D13" s="22">
        <v>3</v>
      </c>
      <c r="E13" s="22">
        <v>3</v>
      </c>
      <c r="F13" s="22">
        <v>3</v>
      </c>
      <c r="G13" s="22">
        <v>3</v>
      </c>
      <c r="H13" s="22">
        <v>3</v>
      </c>
      <c r="I13" s="22">
        <v>3</v>
      </c>
      <c r="J13" s="22">
        <v>3</v>
      </c>
      <c r="K13" s="22">
        <v>3</v>
      </c>
      <c r="L13" s="22">
        <v>3</v>
      </c>
      <c r="M13" s="22">
        <v>3</v>
      </c>
      <c r="N13" s="22">
        <v>3</v>
      </c>
      <c r="O13" s="22">
        <v>3</v>
      </c>
      <c r="P13" s="22">
        <v>3</v>
      </c>
      <c r="Q13" s="22"/>
      <c r="R13" s="22">
        <v>3</v>
      </c>
      <c r="S13"/>
      <c r="T13"/>
      <c r="U13"/>
      <c r="V13"/>
      <c r="W13"/>
    </row>
    <row r="14" spans="1:23" ht="12.75" customHeight="1" thickBot="1">
      <c r="A14" s="7">
        <v>9</v>
      </c>
      <c r="B14" s="26" t="s">
        <v>56</v>
      </c>
      <c r="C14" s="22" t="s">
        <v>45</v>
      </c>
      <c r="D14" s="22" t="s">
        <v>45</v>
      </c>
      <c r="E14" s="22" t="s">
        <v>45</v>
      </c>
      <c r="F14" s="22" t="s">
        <v>45</v>
      </c>
      <c r="G14" s="22" t="s">
        <v>45</v>
      </c>
      <c r="H14" s="22" t="s">
        <v>45</v>
      </c>
      <c r="I14" s="22" t="s">
        <v>45</v>
      </c>
      <c r="J14" s="22" t="s">
        <v>45</v>
      </c>
      <c r="K14" s="22" t="s">
        <v>45</v>
      </c>
      <c r="L14" s="22" t="s">
        <v>45</v>
      </c>
      <c r="M14" s="22" t="s">
        <v>45</v>
      </c>
      <c r="N14" s="22" t="s">
        <v>45</v>
      </c>
      <c r="O14" s="22" t="s">
        <v>45</v>
      </c>
      <c r="P14" s="22" t="s">
        <v>45</v>
      </c>
      <c r="Q14" s="22" t="s">
        <v>45</v>
      </c>
      <c r="R14" s="22"/>
      <c r="S14"/>
      <c r="T14"/>
      <c r="U14"/>
      <c r="V14"/>
      <c r="W14"/>
    </row>
    <row r="15" spans="1:23" ht="12.75" customHeight="1" thickBot="1">
      <c r="A15" s="7">
        <v>10</v>
      </c>
      <c r="B15" s="26" t="s">
        <v>57</v>
      </c>
      <c r="C15" s="22">
        <v>3</v>
      </c>
      <c r="D15" s="22">
        <v>3</v>
      </c>
      <c r="E15" s="22">
        <v>3</v>
      </c>
      <c r="F15" s="22">
        <v>3</v>
      </c>
      <c r="G15" s="22">
        <v>3</v>
      </c>
      <c r="H15" s="22">
        <v>3</v>
      </c>
      <c r="I15" s="22">
        <v>3</v>
      </c>
      <c r="J15" s="22">
        <v>3</v>
      </c>
      <c r="K15" s="22">
        <v>3</v>
      </c>
      <c r="L15" s="22">
        <v>3</v>
      </c>
      <c r="M15" s="22">
        <v>3</v>
      </c>
      <c r="N15" s="22">
        <v>3</v>
      </c>
      <c r="O15" s="22">
        <v>3</v>
      </c>
      <c r="P15" s="22">
        <v>3</v>
      </c>
      <c r="Q15" s="22"/>
      <c r="R15" s="22">
        <v>3</v>
      </c>
      <c r="S15"/>
      <c r="T15"/>
      <c r="U15"/>
      <c r="V15"/>
      <c r="W15"/>
    </row>
    <row r="16" spans="1:23" ht="12.75" customHeight="1" thickBot="1">
      <c r="A16" s="7">
        <v>11</v>
      </c>
      <c r="B16" s="26" t="s">
        <v>58</v>
      </c>
      <c r="C16" s="22">
        <v>3</v>
      </c>
      <c r="D16" s="22">
        <v>3</v>
      </c>
      <c r="E16" s="22">
        <v>3</v>
      </c>
      <c r="F16" s="22">
        <v>3</v>
      </c>
      <c r="G16" s="22">
        <v>3</v>
      </c>
      <c r="H16" s="22">
        <v>3</v>
      </c>
      <c r="I16" s="22">
        <v>3</v>
      </c>
      <c r="J16" s="22">
        <v>3</v>
      </c>
      <c r="K16" s="22">
        <v>3</v>
      </c>
      <c r="L16" s="22">
        <v>3</v>
      </c>
      <c r="M16" s="22">
        <v>4</v>
      </c>
      <c r="N16" s="22">
        <v>4</v>
      </c>
      <c r="O16" s="22">
        <v>3</v>
      </c>
      <c r="P16" s="22">
        <v>3</v>
      </c>
      <c r="Q16" s="22"/>
      <c r="R16" s="22">
        <v>4</v>
      </c>
      <c r="S16"/>
      <c r="T16"/>
      <c r="U16"/>
      <c r="V16"/>
      <c r="W16"/>
    </row>
    <row r="17" spans="1:23" ht="12.75" customHeight="1" thickBot="1">
      <c r="A17" s="7">
        <v>12</v>
      </c>
      <c r="B17" s="26" t="s">
        <v>59</v>
      </c>
      <c r="C17" s="22" t="s">
        <v>45</v>
      </c>
      <c r="D17" s="22" t="s">
        <v>45</v>
      </c>
      <c r="E17" s="22" t="s">
        <v>45</v>
      </c>
      <c r="F17" s="22" t="s">
        <v>45</v>
      </c>
      <c r="G17" s="22" t="s">
        <v>45</v>
      </c>
      <c r="H17" s="22" t="s">
        <v>45</v>
      </c>
      <c r="I17" s="22" t="s">
        <v>45</v>
      </c>
      <c r="J17" s="22" t="s">
        <v>45</v>
      </c>
      <c r="K17" s="22" t="s">
        <v>45</v>
      </c>
      <c r="L17" s="22" t="s">
        <v>45</v>
      </c>
      <c r="M17" s="22" t="s">
        <v>45</v>
      </c>
      <c r="N17" s="22" t="s">
        <v>45</v>
      </c>
      <c r="O17" s="22" t="s">
        <v>45</v>
      </c>
      <c r="P17" s="22" t="s">
        <v>45</v>
      </c>
      <c r="Q17" s="22"/>
      <c r="R17" s="22" t="s">
        <v>45</v>
      </c>
      <c r="S17"/>
      <c r="T17"/>
      <c r="U17"/>
      <c r="V17"/>
      <c r="W17"/>
    </row>
    <row r="18" spans="1:23" ht="12.75" customHeight="1" thickBot="1">
      <c r="A18" s="7">
        <v>13</v>
      </c>
      <c r="B18" s="26" t="s">
        <v>60</v>
      </c>
      <c r="C18" s="22">
        <v>3</v>
      </c>
      <c r="D18" s="22">
        <v>3</v>
      </c>
      <c r="E18" s="22">
        <v>3</v>
      </c>
      <c r="F18" s="22">
        <v>3</v>
      </c>
      <c r="G18" s="22">
        <v>3</v>
      </c>
      <c r="H18" s="22">
        <v>3</v>
      </c>
      <c r="I18" s="22">
        <v>3</v>
      </c>
      <c r="J18" s="22">
        <v>3</v>
      </c>
      <c r="K18" s="22">
        <v>3</v>
      </c>
      <c r="L18" s="22">
        <v>3</v>
      </c>
      <c r="M18" s="22">
        <v>3</v>
      </c>
      <c r="N18" s="22">
        <v>3</v>
      </c>
      <c r="O18" s="22">
        <v>3</v>
      </c>
      <c r="P18" s="22">
        <v>3</v>
      </c>
      <c r="Q18" s="22"/>
      <c r="R18" s="22">
        <v>5</v>
      </c>
      <c r="S18"/>
      <c r="T18"/>
      <c r="U18"/>
      <c r="V18"/>
      <c r="W18"/>
    </row>
    <row r="19" spans="1:23" ht="12.75" customHeight="1" thickBot="1">
      <c r="A19" s="7">
        <v>14</v>
      </c>
      <c r="B19" s="26" t="s">
        <v>61</v>
      </c>
      <c r="C19" s="22">
        <v>3</v>
      </c>
      <c r="D19" s="22">
        <v>3</v>
      </c>
      <c r="E19" s="22">
        <v>3</v>
      </c>
      <c r="F19" s="22">
        <v>3</v>
      </c>
      <c r="G19" s="22">
        <v>3</v>
      </c>
      <c r="H19" s="22">
        <v>3</v>
      </c>
      <c r="I19" s="22">
        <v>3</v>
      </c>
      <c r="J19" s="22">
        <v>3</v>
      </c>
      <c r="K19" s="22">
        <v>3</v>
      </c>
      <c r="L19" s="22">
        <v>3</v>
      </c>
      <c r="M19" s="22">
        <v>3</v>
      </c>
      <c r="N19" s="22">
        <v>4</v>
      </c>
      <c r="O19" s="22">
        <v>3</v>
      </c>
      <c r="P19" s="22">
        <v>3</v>
      </c>
      <c r="Q19" s="22"/>
      <c r="R19" s="22">
        <v>5</v>
      </c>
      <c r="S19"/>
      <c r="T19"/>
      <c r="U19"/>
      <c r="V19"/>
      <c r="W19"/>
    </row>
    <row r="20" spans="1:23" ht="12.75" customHeight="1" thickBot="1">
      <c r="A20" s="7">
        <v>15</v>
      </c>
      <c r="B20" s="26" t="s">
        <v>62</v>
      </c>
      <c r="C20" s="22">
        <v>3</v>
      </c>
      <c r="D20" s="22">
        <v>3</v>
      </c>
      <c r="E20" s="22">
        <v>3</v>
      </c>
      <c r="F20" s="22">
        <v>3</v>
      </c>
      <c r="G20" s="22">
        <v>3</v>
      </c>
      <c r="H20" s="22">
        <v>3</v>
      </c>
      <c r="I20" s="22">
        <v>3</v>
      </c>
      <c r="J20" s="22">
        <v>3</v>
      </c>
      <c r="K20" s="22">
        <v>3</v>
      </c>
      <c r="L20" s="22">
        <v>3</v>
      </c>
      <c r="M20" s="22">
        <v>3</v>
      </c>
      <c r="N20" s="22">
        <v>4</v>
      </c>
      <c r="O20" s="22">
        <v>3</v>
      </c>
      <c r="P20" s="22">
        <v>3</v>
      </c>
      <c r="Q20" s="22"/>
      <c r="R20" s="22">
        <v>5</v>
      </c>
      <c r="S20"/>
      <c r="T20"/>
      <c r="U20"/>
      <c r="V20"/>
      <c r="W20"/>
    </row>
    <row r="21" spans="1:23" ht="12.75" customHeight="1" thickBot="1">
      <c r="A21" s="7">
        <v>16</v>
      </c>
      <c r="B21" s="26" t="s">
        <v>63</v>
      </c>
      <c r="C21" s="22">
        <v>3</v>
      </c>
      <c r="D21" s="22">
        <v>3</v>
      </c>
      <c r="E21" s="22">
        <v>3</v>
      </c>
      <c r="F21" s="22">
        <v>3</v>
      </c>
      <c r="G21" s="22">
        <v>3</v>
      </c>
      <c r="H21" s="22">
        <v>3</v>
      </c>
      <c r="I21" s="22">
        <v>3</v>
      </c>
      <c r="J21" s="22">
        <v>3</v>
      </c>
      <c r="K21" s="22">
        <v>3</v>
      </c>
      <c r="L21" s="22">
        <v>3</v>
      </c>
      <c r="M21" s="22">
        <v>3</v>
      </c>
      <c r="N21" s="22">
        <v>3</v>
      </c>
      <c r="O21" s="22">
        <v>3</v>
      </c>
      <c r="P21" s="22">
        <v>3</v>
      </c>
      <c r="Q21" s="22">
        <v>3</v>
      </c>
      <c r="R21" s="22"/>
      <c r="S21"/>
      <c r="T21"/>
      <c r="U21"/>
      <c r="V21"/>
      <c r="W21"/>
    </row>
    <row r="22" spans="1:23" ht="12.75" customHeight="1" thickBot="1">
      <c r="A22" s="7">
        <v>17</v>
      </c>
      <c r="B22" s="26" t="s">
        <v>64</v>
      </c>
      <c r="C22" s="22">
        <v>4</v>
      </c>
      <c r="D22" s="22">
        <v>4</v>
      </c>
      <c r="E22" s="22">
        <v>4</v>
      </c>
      <c r="F22" s="22">
        <v>4</v>
      </c>
      <c r="G22" s="22">
        <v>4</v>
      </c>
      <c r="H22" s="22">
        <v>4</v>
      </c>
      <c r="I22" s="22">
        <v>4</v>
      </c>
      <c r="J22" s="22">
        <v>4</v>
      </c>
      <c r="K22" s="22">
        <v>4</v>
      </c>
      <c r="L22" s="22">
        <v>4</v>
      </c>
      <c r="M22" s="22">
        <v>5</v>
      </c>
      <c r="N22" s="22">
        <v>4</v>
      </c>
      <c r="O22" s="22">
        <v>4</v>
      </c>
      <c r="P22" s="22">
        <v>4</v>
      </c>
      <c r="Q22" s="22"/>
      <c r="R22" s="22">
        <v>5</v>
      </c>
      <c r="S22"/>
      <c r="T22"/>
      <c r="U22"/>
      <c r="V22"/>
      <c r="W22"/>
    </row>
    <row r="23" spans="1:23" ht="12.75" customHeight="1" thickBot="1">
      <c r="A23" s="7">
        <v>18</v>
      </c>
      <c r="B23" s="26" t="s">
        <v>65</v>
      </c>
      <c r="C23" s="22" t="s">
        <v>45</v>
      </c>
      <c r="D23" s="22" t="s">
        <v>45</v>
      </c>
      <c r="E23" s="22" t="s">
        <v>45</v>
      </c>
      <c r="F23" s="22" t="s">
        <v>45</v>
      </c>
      <c r="G23" s="22" t="s">
        <v>45</v>
      </c>
      <c r="H23" s="22" t="s">
        <v>45</v>
      </c>
      <c r="I23" s="22" t="s">
        <v>45</v>
      </c>
      <c r="J23" s="22" t="s">
        <v>45</v>
      </c>
      <c r="K23" s="22" t="s">
        <v>45</v>
      </c>
      <c r="L23" s="22" t="s">
        <v>45</v>
      </c>
      <c r="M23" s="22" t="s">
        <v>45</v>
      </c>
      <c r="N23" s="22" t="s">
        <v>45</v>
      </c>
      <c r="O23" s="22" t="s">
        <v>45</v>
      </c>
      <c r="P23" s="22" t="s">
        <v>45</v>
      </c>
      <c r="Q23" s="22" t="s">
        <v>45</v>
      </c>
      <c r="R23" s="22"/>
      <c r="S23"/>
      <c r="T23"/>
      <c r="U23"/>
      <c r="V23"/>
      <c r="W23"/>
    </row>
    <row r="24" spans="1:23" ht="12.75" customHeight="1" thickBot="1">
      <c r="A24" s="7">
        <v>19</v>
      </c>
      <c r="B24" s="27" t="s">
        <v>66</v>
      </c>
      <c r="C24" s="22">
        <v>3</v>
      </c>
      <c r="D24" s="22">
        <v>3</v>
      </c>
      <c r="E24" s="22">
        <v>3</v>
      </c>
      <c r="F24" s="22">
        <v>3</v>
      </c>
      <c r="G24" s="22">
        <v>3</v>
      </c>
      <c r="H24" s="22">
        <v>4</v>
      </c>
      <c r="I24" s="22">
        <v>3</v>
      </c>
      <c r="J24" s="22">
        <v>3</v>
      </c>
      <c r="K24" s="22">
        <v>3</v>
      </c>
      <c r="L24" s="22">
        <v>3</v>
      </c>
      <c r="M24" s="22">
        <v>3</v>
      </c>
      <c r="N24" s="22">
        <v>4</v>
      </c>
      <c r="O24" s="22">
        <v>3</v>
      </c>
      <c r="P24" s="22">
        <v>3</v>
      </c>
      <c r="Q24" s="22">
        <v>4</v>
      </c>
      <c r="R24" s="22"/>
      <c r="S24"/>
      <c r="T24"/>
      <c r="U24"/>
      <c r="V24"/>
      <c r="W24"/>
    </row>
    <row r="25" spans="2:19" ht="12.75">
      <c r="B25" s="23" t="s">
        <v>53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 t="s">
        <v>67</v>
      </c>
    </row>
    <row r="26" spans="2:19" ht="12.75">
      <c r="B26" s="9" t="s">
        <v>5</v>
      </c>
      <c r="C26" s="18">
        <f aca="true" t="shared" si="0" ref="C26:R26">COUNTIF(C6:C24,5)</f>
        <v>0</v>
      </c>
      <c r="D26" s="18">
        <f t="shared" si="0"/>
        <v>0</v>
      </c>
      <c r="E26" s="18">
        <f t="shared" si="0"/>
        <v>0</v>
      </c>
      <c r="F26" s="18">
        <f t="shared" si="0"/>
        <v>0</v>
      </c>
      <c r="G26" s="18">
        <f t="shared" si="0"/>
        <v>0</v>
      </c>
      <c r="H26" s="18">
        <f t="shared" si="0"/>
        <v>0</v>
      </c>
      <c r="I26" s="18">
        <f t="shared" si="0"/>
        <v>0</v>
      </c>
      <c r="J26" s="18">
        <f t="shared" si="0"/>
        <v>0</v>
      </c>
      <c r="K26" s="18">
        <f t="shared" si="0"/>
        <v>0</v>
      </c>
      <c r="L26" s="18">
        <f t="shared" si="0"/>
        <v>0</v>
      </c>
      <c r="M26" s="18">
        <f t="shared" si="0"/>
        <v>1</v>
      </c>
      <c r="N26" s="18">
        <f t="shared" si="0"/>
        <v>0</v>
      </c>
      <c r="O26" s="18">
        <f t="shared" si="0"/>
        <v>0</v>
      </c>
      <c r="P26" s="18">
        <f t="shared" si="0"/>
        <v>0</v>
      </c>
      <c r="Q26" s="18">
        <f t="shared" si="0"/>
        <v>3</v>
      </c>
      <c r="R26" s="18">
        <f t="shared" si="0"/>
        <v>4</v>
      </c>
      <c r="S26" s="21">
        <f aca="true" t="shared" si="1" ref="S26:S31">SUM(C26:R26)</f>
        <v>8</v>
      </c>
    </row>
    <row r="27" spans="2:19" ht="12.75">
      <c r="B27" s="9" t="s">
        <v>6</v>
      </c>
      <c r="C27" s="18">
        <f aca="true" t="shared" si="2" ref="C27:R27">COUNTIF(C6:C24,4)</f>
        <v>1</v>
      </c>
      <c r="D27" s="18">
        <f t="shared" si="2"/>
        <v>1</v>
      </c>
      <c r="E27" s="18">
        <f t="shared" si="2"/>
        <v>1</v>
      </c>
      <c r="F27" s="18">
        <f t="shared" si="2"/>
        <v>1</v>
      </c>
      <c r="G27" s="18">
        <f t="shared" si="2"/>
        <v>1</v>
      </c>
      <c r="H27" s="18">
        <f t="shared" si="2"/>
        <v>2</v>
      </c>
      <c r="I27" s="18">
        <f t="shared" si="2"/>
        <v>1</v>
      </c>
      <c r="J27" s="18">
        <f t="shared" si="2"/>
        <v>1</v>
      </c>
      <c r="K27" s="18">
        <f t="shared" si="2"/>
        <v>1</v>
      </c>
      <c r="L27" s="18">
        <f t="shared" si="2"/>
        <v>1</v>
      </c>
      <c r="M27" s="18">
        <f t="shared" si="2"/>
        <v>1</v>
      </c>
      <c r="N27" s="18">
        <f t="shared" si="2"/>
        <v>6</v>
      </c>
      <c r="O27" s="18">
        <f t="shared" si="2"/>
        <v>1</v>
      </c>
      <c r="P27" s="18">
        <f t="shared" si="2"/>
        <v>1</v>
      </c>
      <c r="Q27" s="18">
        <f t="shared" si="2"/>
        <v>1</v>
      </c>
      <c r="R27" s="18">
        <f t="shared" si="2"/>
        <v>1</v>
      </c>
      <c r="S27" s="21">
        <f t="shared" si="1"/>
        <v>22</v>
      </c>
    </row>
    <row r="28" spans="2:19" ht="12.75">
      <c r="B28" s="9" t="s">
        <v>7</v>
      </c>
      <c r="C28" s="18">
        <f aca="true" t="shared" si="3" ref="C28:R28">COUNTIF(C6:C24,3)</f>
        <v>14</v>
      </c>
      <c r="D28" s="18">
        <f t="shared" si="3"/>
        <v>14</v>
      </c>
      <c r="E28" s="18">
        <f t="shared" si="3"/>
        <v>14</v>
      </c>
      <c r="F28" s="18">
        <f t="shared" si="3"/>
        <v>14</v>
      </c>
      <c r="G28" s="18">
        <f t="shared" si="3"/>
        <v>14</v>
      </c>
      <c r="H28" s="18">
        <f t="shared" si="3"/>
        <v>13</v>
      </c>
      <c r="I28" s="18">
        <f t="shared" si="3"/>
        <v>14</v>
      </c>
      <c r="J28" s="18">
        <f t="shared" si="3"/>
        <v>14</v>
      </c>
      <c r="K28" s="18">
        <f t="shared" si="3"/>
        <v>14</v>
      </c>
      <c r="L28" s="18">
        <f t="shared" si="3"/>
        <v>14</v>
      </c>
      <c r="M28" s="18">
        <f t="shared" si="3"/>
        <v>13</v>
      </c>
      <c r="N28" s="18">
        <f t="shared" si="3"/>
        <v>9</v>
      </c>
      <c r="O28" s="18">
        <f t="shared" si="3"/>
        <v>14</v>
      </c>
      <c r="P28" s="18">
        <f t="shared" si="3"/>
        <v>14</v>
      </c>
      <c r="Q28" s="18">
        <f t="shared" si="3"/>
        <v>2</v>
      </c>
      <c r="R28" s="18">
        <f t="shared" si="3"/>
        <v>4</v>
      </c>
      <c r="S28" s="21">
        <f t="shared" si="1"/>
        <v>195</v>
      </c>
    </row>
    <row r="29" spans="2:19" ht="12.75">
      <c r="B29" s="9" t="s">
        <v>8</v>
      </c>
      <c r="C29" s="18">
        <f aca="true" t="shared" si="4" ref="C29:R29">COUNTIF(C6:C24,2)</f>
        <v>0</v>
      </c>
      <c r="D29" s="18">
        <f t="shared" si="4"/>
        <v>0</v>
      </c>
      <c r="E29" s="18">
        <f t="shared" si="4"/>
        <v>0</v>
      </c>
      <c r="F29" s="18">
        <f t="shared" si="4"/>
        <v>0</v>
      </c>
      <c r="G29" s="18">
        <f t="shared" si="4"/>
        <v>0</v>
      </c>
      <c r="H29" s="18">
        <f t="shared" si="4"/>
        <v>0</v>
      </c>
      <c r="I29" s="18">
        <f t="shared" si="4"/>
        <v>0</v>
      </c>
      <c r="J29" s="18">
        <f t="shared" si="4"/>
        <v>0</v>
      </c>
      <c r="K29" s="18">
        <f t="shared" si="4"/>
        <v>0</v>
      </c>
      <c r="L29" s="18">
        <f t="shared" si="4"/>
        <v>0</v>
      </c>
      <c r="M29" s="18">
        <f t="shared" si="4"/>
        <v>0</v>
      </c>
      <c r="N29" s="18">
        <f t="shared" si="4"/>
        <v>0</v>
      </c>
      <c r="O29" s="18">
        <f t="shared" si="4"/>
        <v>0</v>
      </c>
      <c r="P29" s="18">
        <f t="shared" si="4"/>
        <v>0</v>
      </c>
      <c r="Q29" s="18">
        <f t="shared" si="4"/>
        <v>0</v>
      </c>
      <c r="R29" s="18">
        <f t="shared" si="4"/>
        <v>0</v>
      </c>
      <c r="S29" s="21">
        <f t="shared" si="1"/>
        <v>0</v>
      </c>
    </row>
    <row r="30" spans="2:19" ht="12.75">
      <c r="B30" s="9" t="s">
        <v>17</v>
      </c>
      <c r="C30" s="18">
        <f aca="true" t="shared" si="5" ref="C30:R30">COUNTIF(C6:C24,"н/а")</f>
        <v>4</v>
      </c>
      <c r="D30" s="18">
        <f t="shared" si="5"/>
        <v>4</v>
      </c>
      <c r="E30" s="18">
        <f t="shared" si="5"/>
        <v>4</v>
      </c>
      <c r="F30" s="18">
        <f t="shared" si="5"/>
        <v>4</v>
      </c>
      <c r="G30" s="18">
        <f t="shared" si="5"/>
        <v>4</v>
      </c>
      <c r="H30" s="18">
        <f t="shared" si="5"/>
        <v>4</v>
      </c>
      <c r="I30" s="18">
        <f t="shared" si="5"/>
        <v>4</v>
      </c>
      <c r="J30" s="18">
        <f t="shared" si="5"/>
        <v>4</v>
      </c>
      <c r="K30" s="18">
        <f t="shared" si="5"/>
        <v>4</v>
      </c>
      <c r="L30" s="18">
        <f t="shared" si="5"/>
        <v>4</v>
      </c>
      <c r="M30" s="18">
        <f t="shared" si="5"/>
        <v>4</v>
      </c>
      <c r="N30" s="18">
        <f t="shared" si="5"/>
        <v>4</v>
      </c>
      <c r="O30" s="18">
        <f t="shared" si="5"/>
        <v>4</v>
      </c>
      <c r="P30" s="18">
        <f t="shared" si="5"/>
        <v>4</v>
      </c>
      <c r="Q30" s="18">
        <f t="shared" si="5"/>
        <v>2</v>
      </c>
      <c r="R30" s="18">
        <f t="shared" si="5"/>
        <v>2</v>
      </c>
      <c r="S30" s="21">
        <f t="shared" si="1"/>
        <v>60</v>
      </c>
    </row>
    <row r="31" spans="2:19" ht="12.75">
      <c r="B31" s="9" t="s">
        <v>18</v>
      </c>
      <c r="C31" s="18">
        <f aca="true" t="shared" si="6" ref="C31:R31">SUM(C26:C30)</f>
        <v>19</v>
      </c>
      <c r="D31" s="18">
        <f t="shared" si="6"/>
        <v>19</v>
      </c>
      <c r="E31" s="18">
        <f t="shared" si="6"/>
        <v>19</v>
      </c>
      <c r="F31" s="18">
        <f t="shared" si="6"/>
        <v>19</v>
      </c>
      <c r="G31" s="18">
        <f t="shared" si="6"/>
        <v>19</v>
      </c>
      <c r="H31" s="18">
        <f t="shared" si="6"/>
        <v>19</v>
      </c>
      <c r="I31" s="18">
        <f t="shared" si="6"/>
        <v>19</v>
      </c>
      <c r="J31" s="18">
        <f t="shared" si="6"/>
        <v>19</v>
      </c>
      <c r="K31" s="18">
        <f t="shared" si="6"/>
        <v>19</v>
      </c>
      <c r="L31" s="18">
        <f t="shared" si="6"/>
        <v>19</v>
      </c>
      <c r="M31" s="18">
        <f t="shared" si="6"/>
        <v>19</v>
      </c>
      <c r="N31" s="18">
        <f t="shared" si="6"/>
        <v>19</v>
      </c>
      <c r="O31" s="18">
        <f t="shared" si="6"/>
        <v>19</v>
      </c>
      <c r="P31" s="18">
        <f t="shared" si="6"/>
        <v>19</v>
      </c>
      <c r="Q31" s="18">
        <f t="shared" si="6"/>
        <v>8</v>
      </c>
      <c r="R31" s="18">
        <f t="shared" si="6"/>
        <v>11</v>
      </c>
      <c r="S31" s="21">
        <f t="shared" si="1"/>
        <v>285</v>
      </c>
    </row>
    <row r="32" spans="2:18" ht="12.75"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2:19" ht="12.75">
      <c r="B33" s="10" t="s">
        <v>2</v>
      </c>
      <c r="C33" s="14">
        <f aca="true" t="shared" si="7" ref="C33:R33">(C26+C27)*100/C31</f>
        <v>5.2631578947368425</v>
      </c>
      <c r="D33" s="14">
        <f t="shared" si="7"/>
        <v>5.2631578947368425</v>
      </c>
      <c r="E33" s="14">
        <f t="shared" si="7"/>
        <v>5.2631578947368425</v>
      </c>
      <c r="F33" s="14">
        <f t="shared" si="7"/>
        <v>5.2631578947368425</v>
      </c>
      <c r="G33" s="14">
        <f t="shared" si="7"/>
        <v>5.2631578947368425</v>
      </c>
      <c r="H33" s="14">
        <f t="shared" si="7"/>
        <v>10.526315789473685</v>
      </c>
      <c r="I33" s="14">
        <f t="shared" si="7"/>
        <v>5.2631578947368425</v>
      </c>
      <c r="J33" s="14">
        <f t="shared" si="7"/>
        <v>5.2631578947368425</v>
      </c>
      <c r="K33" s="14">
        <f t="shared" si="7"/>
        <v>5.2631578947368425</v>
      </c>
      <c r="L33" s="14">
        <f t="shared" si="7"/>
        <v>5.2631578947368425</v>
      </c>
      <c r="M33" s="14">
        <f t="shared" si="7"/>
        <v>10.526315789473685</v>
      </c>
      <c r="N33" s="14">
        <f t="shared" si="7"/>
        <v>31.57894736842105</v>
      </c>
      <c r="O33" s="14">
        <f t="shared" si="7"/>
        <v>5.2631578947368425</v>
      </c>
      <c r="P33" s="14">
        <f t="shared" si="7"/>
        <v>5.2631578947368425</v>
      </c>
      <c r="Q33" s="14">
        <f t="shared" si="7"/>
        <v>50</v>
      </c>
      <c r="R33" s="14">
        <f t="shared" si="7"/>
        <v>45.45454545454545</v>
      </c>
      <c r="S33" s="14"/>
    </row>
    <row r="34" spans="2:19" ht="12.75">
      <c r="B34" s="10" t="s">
        <v>3</v>
      </c>
      <c r="C34" s="14">
        <f aca="true" t="shared" si="8" ref="C34:R34">(C26+C27+C28)*100/C31</f>
        <v>78.94736842105263</v>
      </c>
      <c r="D34" s="14">
        <f t="shared" si="8"/>
        <v>78.94736842105263</v>
      </c>
      <c r="E34" s="14">
        <f t="shared" si="8"/>
        <v>78.94736842105263</v>
      </c>
      <c r="F34" s="14">
        <f t="shared" si="8"/>
        <v>78.94736842105263</v>
      </c>
      <c r="G34" s="14">
        <f t="shared" si="8"/>
        <v>78.94736842105263</v>
      </c>
      <c r="H34" s="14">
        <f t="shared" si="8"/>
        <v>78.94736842105263</v>
      </c>
      <c r="I34" s="14">
        <f t="shared" si="8"/>
        <v>78.94736842105263</v>
      </c>
      <c r="J34" s="14">
        <f t="shared" si="8"/>
        <v>78.94736842105263</v>
      </c>
      <c r="K34" s="14">
        <f t="shared" si="8"/>
        <v>78.94736842105263</v>
      </c>
      <c r="L34" s="14">
        <f t="shared" si="8"/>
        <v>78.94736842105263</v>
      </c>
      <c r="M34" s="14">
        <f t="shared" si="8"/>
        <v>78.94736842105263</v>
      </c>
      <c r="N34" s="14">
        <f t="shared" si="8"/>
        <v>78.94736842105263</v>
      </c>
      <c r="O34" s="14">
        <f t="shared" si="8"/>
        <v>78.94736842105263</v>
      </c>
      <c r="P34" s="14">
        <f t="shared" si="8"/>
        <v>78.94736842105263</v>
      </c>
      <c r="Q34" s="14">
        <f t="shared" si="8"/>
        <v>75</v>
      </c>
      <c r="R34" s="14">
        <f t="shared" si="8"/>
        <v>81.81818181818181</v>
      </c>
      <c r="S34" s="14"/>
    </row>
    <row r="35" spans="2:19" ht="12.75">
      <c r="B35" s="10" t="s">
        <v>4</v>
      </c>
      <c r="C35" s="14">
        <f aca="true" t="shared" si="9" ref="C35:R35">(C26*5+C27*4+C28*3+C29*2+C30*2)/C31</f>
        <v>2.8421052631578947</v>
      </c>
      <c r="D35" s="14">
        <f t="shared" si="9"/>
        <v>2.8421052631578947</v>
      </c>
      <c r="E35" s="14">
        <f t="shared" si="9"/>
        <v>2.8421052631578947</v>
      </c>
      <c r="F35" s="14">
        <f t="shared" si="9"/>
        <v>2.8421052631578947</v>
      </c>
      <c r="G35" s="14">
        <f t="shared" si="9"/>
        <v>2.8421052631578947</v>
      </c>
      <c r="H35" s="14">
        <f t="shared" si="9"/>
        <v>2.8947368421052633</v>
      </c>
      <c r="I35" s="14">
        <f t="shared" si="9"/>
        <v>2.8421052631578947</v>
      </c>
      <c r="J35" s="14">
        <f t="shared" si="9"/>
        <v>2.8421052631578947</v>
      </c>
      <c r="K35" s="14">
        <f t="shared" si="9"/>
        <v>2.8421052631578947</v>
      </c>
      <c r="L35" s="14">
        <f t="shared" si="9"/>
        <v>2.8421052631578947</v>
      </c>
      <c r="M35" s="14">
        <f t="shared" si="9"/>
        <v>2.9473684210526314</v>
      </c>
      <c r="N35" s="14">
        <f t="shared" si="9"/>
        <v>3.1052631578947367</v>
      </c>
      <c r="O35" s="14">
        <f t="shared" si="9"/>
        <v>2.8421052631578947</v>
      </c>
      <c r="P35" s="14">
        <f t="shared" si="9"/>
        <v>2.8421052631578947</v>
      </c>
      <c r="Q35" s="14">
        <f t="shared" si="9"/>
        <v>3.625</v>
      </c>
      <c r="R35" s="14">
        <f t="shared" si="9"/>
        <v>3.6363636363636362</v>
      </c>
      <c r="S35" s="14">
        <f>(S26*5+S27*4+S28*3+S29*2+S30*2)/S31</f>
        <v>2.92280701754386</v>
      </c>
    </row>
    <row r="36" spans="2:19" ht="12.75">
      <c r="B36" s="13" t="s">
        <v>13</v>
      </c>
      <c r="C36" s="14">
        <f aca="true" t="shared" si="10" ref="C36:R36">(C26+0.64*C27+0.36*C28+0.16*(C29+C30))*100/(C26+C27+C28+C29+C30)</f>
        <v>33.263157894736835</v>
      </c>
      <c r="D36" s="14">
        <f t="shared" si="10"/>
        <v>33.263157894736835</v>
      </c>
      <c r="E36" s="14">
        <f t="shared" si="10"/>
        <v>33.263157894736835</v>
      </c>
      <c r="F36" s="14">
        <f t="shared" si="10"/>
        <v>33.263157894736835</v>
      </c>
      <c r="G36" s="14">
        <f t="shared" si="10"/>
        <v>33.263157894736835</v>
      </c>
      <c r="H36" s="14">
        <f t="shared" si="10"/>
        <v>34.73684210526316</v>
      </c>
      <c r="I36" s="14">
        <f t="shared" si="10"/>
        <v>33.263157894736835</v>
      </c>
      <c r="J36" s="14">
        <f t="shared" si="10"/>
        <v>33.263157894736835</v>
      </c>
      <c r="K36" s="14">
        <f t="shared" si="10"/>
        <v>33.263157894736835</v>
      </c>
      <c r="L36" s="14">
        <f t="shared" si="10"/>
        <v>33.263157894736835</v>
      </c>
      <c r="M36" s="14">
        <f t="shared" si="10"/>
        <v>36.63157894736842</v>
      </c>
      <c r="N36" s="14">
        <f t="shared" si="10"/>
        <v>40.63157894736842</v>
      </c>
      <c r="O36" s="14">
        <f t="shared" si="10"/>
        <v>33.263157894736835</v>
      </c>
      <c r="P36" s="14">
        <f t="shared" si="10"/>
        <v>33.263157894736835</v>
      </c>
      <c r="Q36" s="14">
        <f t="shared" si="10"/>
        <v>58.50000000000001</v>
      </c>
      <c r="R36" s="14">
        <f t="shared" si="10"/>
        <v>58.18181818181818</v>
      </c>
      <c r="S36" s="14">
        <f>(S26+0.64*S27+0.36*S28+0.16*(S29+S30))*100/(S26+S27+S28+S29+S30)</f>
        <v>35.747368421052634</v>
      </c>
    </row>
    <row r="37" spans="19:22" ht="32.25" customHeight="1">
      <c r="S37" s="31" t="s">
        <v>12</v>
      </c>
      <c r="T37" s="31"/>
      <c r="U37" s="31" t="s">
        <v>19</v>
      </c>
      <c r="V37" s="31"/>
    </row>
    <row r="38" spans="2:21" ht="12.75">
      <c r="B38" s="9" t="s">
        <v>9</v>
      </c>
      <c r="C38" s="14">
        <v>18</v>
      </c>
      <c r="D38" s="14">
        <v>27</v>
      </c>
      <c r="E38" s="14">
        <v>27</v>
      </c>
      <c r="F38" s="14">
        <v>18</v>
      </c>
      <c r="G38" s="14">
        <v>27</v>
      </c>
      <c r="H38" s="14">
        <v>9</v>
      </c>
      <c r="I38" s="14">
        <v>18</v>
      </c>
      <c r="J38" s="14">
        <v>18</v>
      </c>
      <c r="K38" s="14">
        <v>27</v>
      </c>
      <c r="L38" s="14">
        <v>18</v>
      </c>
      <c r="M38" s="14">
        <v>9</v>
      </c>
      <c r="N38" s="14">
        <v>17</v>
      </c>
      <c r="O38" s="14">
        <v>9</v>
      </c>
      <c r="P38" s="14">
        <v>27</v>
      </c>
      <c r="Q38" s="14">
        <v>18</v>
      </c>
      <c r="R38" s="14">
        <v>18</v>
      </c>
      <c r="S38" s="34">
        <f>SUM(C38:R38)-R38</f>
        <v>287</v>
      </c>
      <c r="T38" s="35"/>
      <c r="U38" s="19">
        <f>SUM(C39:R39)</f>
        <v>1</v>
      </c>
    </row>
    <row r="39" spans="2:20" ht="25.5">
      <c r="B39" s="11" t="s">
        <v>10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>
        <v>1</v>
      </c>
      <c r="O39" s="14"/>
      <c r="P39" s="14"/>
      <c r="Q39" s="14"/>
      <c r="R39" s="14"/>
      <c r="S39" s="15" t="s">
        <v>43</v>
      </c>
      <c r="T39" s="20">
        <v>18</v>
      </c>
    </row>
    <row r="40" spans="2:19" ht="82.5">
      <c r="B40" s="9" t="s">
        <v>11</v>
      </c>
      <c r="C40" s="12" t="s">
        <v>28</v>
      </c>
      <c r="D40" s="12" t="s">
        <v>28</v>
      </c>
      <c r="E40" s="12" t="s">
        <v>29</v>
      </c>
      <c r="F40" s="12" t="s">
        <v>29</v>
      </c>
      <c r="G40" s="12" t="s">
        <v>41</v>
      </c>
      <c r="H40" s="12" t="s">
        <v>41</v>
      </c>
      <c r="I40" s="12" t="s">
        <v>30</v>
      </c>
      <c r="J40" s="12" t="s">
        <v>30</v>
      </c>
      <c r="K40" s="12" t="s">
        <v>31</v>
      </c>
      <c r="L40" s="12" t="s">
        <v>38</v>
      </c>
      <c r="M40" s="12" t="s">
        <v>39</v>
      </c>
      <c r="N40" s="12" t="s">
        <v>40</v>
      </c>
      <c r="O40" s="12" t="s">
        <v>44</v>
      </c>
      <c r="P40" s="12" t="s">
        <v>42</v>
      </c>
      <c r="Q40" s="12"/>
      <c r="R40" s="12"/>
      <c r="S40" s="20"/>
    </row>
  </sheetData>
  <mergeCells count="18">
    <mergeCell ref="S38:T38"/>
    <mergeCell ref="O2:O5"/>
    <mergeCell ref="P2:P5"/>
    <mergeCell ref="S37:T37"/>
    <mergeCell ref="U37:V37"/>
    <mergeCell ref="Q2:R2"/>
    <mergeCell ref="K2:K5"/>
    <mergeCell ref="L2:L5"/>
    <mergeCell ref="M2:M5"/>
    <mergeCell ref="N2:N5"/>
    <mergeCell ref="G2:G5"/>
    <mergeCell ref="H2:H5"/>
    <mergeCell ref="I2:I5"/>
    <mergeCell ref="J2:J5"/>
    <mergeCell ref="C2:C5"/>
    <mergeCell ref="D2:D5"/>
    <mergeCell ref="E2:E5"/>
    <mergeCell ref="F2:F5"/>
  </mergeCells>
  <printOptions/>
  <pageMargins left="0.1968503937007874" right="0.1968503937007874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2007-11-01T02:57:17Z</cp:lastPrinted>
  <dcterms:created xsi:type="dcterms:W3CDTF">2006-10-24T13:22:37Z</dcterms:created>
  <dcterms:modified xsi:type="dcterms:W3CDTF">2008-02-07T09:35:28Z</dcterms:modified>
  <cp:category/>
  <cp:version/>
  <cp:contentType/>
  <cp:contentStatus/>
</cp:coreProperties>
</file>