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'Лист1'!$D$1:$AT$33</definedName>
  </definedNames>
  <calcPr fullCalcOnLoad="1"/>
</workbook>
</file>

<file path=xl/sharedStrings.xml><?xml version="1.0" encoding="utf-8"?>
<sst xmlns="http://schemas.openxmlformats.org/spreadsheetml/2006/main" count="366" uniqueCount="122">
  <si>
    <t xml:space="preserve"> </t>
  </si>
  <si>
    <t>для дидакт</t>
  </si>
  <si>
    <t>классные</t>
  </si>
  <si>
    <t>Ромашково</t>
  </si>
  <si>
    <t>музей</t>
  </si>
  <si>
    <t>клин</t>
  </si>
  <si>
    <t>вода</t>
  </si>
  <si>
    <t>8 класс</t>
  </si>
  <si>
    <t>нужды</t>
  </si>
  <si>
    <t>8Б</t>
  </si>
  <si>
    <t>охрана</t>
  </si>
  <si>
    <t>уборка</t>
  </si>
  <si>
    <t>холвой</t>
  </si>
  <si>
    <t>Романовых</t>
  </si>
  <si>
    <t>Ваградян Сонна Смбатовна</t>
  </si>
  <si>
    <t>Вискова Елена Сергеевна</t>
  </si>
  <si>
    <t>хххххх</t>
  </si>
  <si>
    <t>Гордиенко Денис Ефремович</t>
  </si>
  <si>
    <t>ххх</t>
  </si>
  <si>
    <t>Денисюк Андрей Сергеевич</t>
  </si>
  <si>
    <t>ххххх</t>
  </si>
  <si>
    <t>хххх</t>
  </si>
  <si>
    <t>Дудакова Елена Станиславовна</t>
  </si>
  <si>
    <t>Голубев Денис</t>
  </si>
  <si>
    <t>ххххххх</t>
  </si>
  <si>
    <t>Голубев денис</t>
  </si>
  <si>
    <t>Карпова Анастасия Александровна</t>
  </si>
  <si>
    <t>Касаткин Дмитрий Евгеньевич</t>
  </si>
  <si>
    <t>Керимова Юля</t>
  </si>
  <si>
    <t>Кислова Кристина Денисовна</t>
  </si>
  <si>
    <t>Короткова Мария Вячеславовна</t>
  </si>
  <si>
    <t>Луговик Алена Олеговна</t>
  </si>
  <si>
    <t>Луканова Елена Олеговна</t>
  </si>
  <si>
    <t>Мартиросян Карен Варданович</t>
  </si>
  <si>
    <t>Махмутов Тимур Рустамович</t>
  </si>
  <si>
    <t>Мелихов Александр Николаевич</t>
  </si>
  <si>
    <t>Михайлов Дмитрий Александрович</t>
  </si>
  <si>
    <t>Насонов Артем Владимирович</t>
  </si>
  <si>
    <t>Нуриддинов Навруз Камарединович</t>
  </si>
  <si>
    <t>Рауфбейли Фарид</t>
  </si>
  <si>
    <t>Перич Мария</t>
  </si>
  <si>
    <t>Петров Владимир Александрович</t>
  </si>
  <si>
    <t>Серегин Иван Романович</t>
  </si>
  <si>
    <t>Степанова Лидия Евгеньевна</t>
  </si>
  <si>
    <t>Стерликова Валерия Павловна</t>
  </si>
  <si>
    <t>Стукалов Никита</t>
  </si>
  <si>
    <t>Толмачева Ксения Андреевна</t>
  </si>
  <si>
    <t>Шкилева Анастасия Максимовна</t>
  </si>
  <si>
    <t>Щербакова Наталья Андреевна</t>
  </si>
  <si>
    <t>Отьев Руслан</t>
  </si>
  <si>
    <t>Дашков Никита</t>
  </si>
  <si>
    <t>Тельнова Ксения</t>
  </si>
  <si>
    <t>мышкин</t>
  </si>
  <si>
    <t>дополнительно(например экскурсии)</t>
  </si>
  <si>
    <t>всего</t>
  </si>
  <si>
    <t>8б</t>
  </si>
  <si>
    <t>куда потратили</t>
  </si>
  <si>
    <t>сколько</t>
  </si>
  <si>
    <t>кол-во</t>
  </si>
  <si>
    <t>собрали</t>
  </si>
  <si>
    <t>истратили</t>
  </si>
  <si>
    <t>остаток</t>
  </si>
  <si>
    <t>кл.нужд</t>
  </si>
  <si>
    <t>17ю06</t>
  </si>
  <si>
    <t>дидакт матер</t>
  </si>
  <si>
    <t>канцтовары</t>
  </si>
  <si>
    <t>22 июня</t>
  </si>
  <si>
    <t>месяцы охрана</t>
  </si>
  <si>
    <t>24 июля</t>
  </si>
  <si>
    <t>атласы</t>
  </si>
  <si>
    <t>циркули</t>
  </si>
  <si>
    <t>дид мат</t>
  </si>
  <si>
    <t>25 июля</t>
  </si>
  <si>
    <t>конт карты</t>
  </si>
  <si>
    <t>26 июля</t>
  </si>
  <si>
    <t>конт.карты</t>
  </si>
  <si>
    <t>27 июля</t>
  </si>
  <si>
    <t>31 июля</t>
  </si>
  <si>
    <t>О.Н. за химию</t>
  </si>
  <si>
    <t>31 августа</t>
  </si>
  <si>
    <t>1 сентября</t>
  </si>
  <si>
    <t>18 сентября</t>
  </si>
  <si>
    <t>канцтовары + полотенца и туал бум</t>
  </si>
  <si>
    <t>19 сентября</t>
  </si>
  <si>
    <t>кулер для воды</t>
  </si>
  <si>
    <t>20 сентября</t>
  </si>
  <si>
    <t>продукты в Ромашково</t>
  </si>
  <si>
    <t>21 сентября</t>
  </si>
  <si>
    <t>проездной</t>
  </si>
  <si>
    <t>электричка</t>
  </si>
  <si>
    <t>новог подарки</t>
  </si>
  <si>
    <t>23 сентября</t>
  </si>
  <si>
    <t xml:space="preserve">к.к 8а  </t>
  </si>
  <si>
    <t>24 сентября</t>
  </si>
  <si>
    <t>охрана сент- янваарь</t>
  </si>
  <si>
    <t>день учит подарки</t>
  </si>
  <si>
    <t>новый год под учител</t>
  </si>
  <si>
    <t>сковородка</t>
  </si>
  <si>
    <t>краска для принтера</t>
  </si>
  <si>
    <t>6 октября</t>
  </si>
  <si>
    <t>фартуки</t>
  </si>
  <si>
    <t>4 октября</t>
  </si>
  <si>
    <t>уборщица</t>
  </si>
  <si>
    <t>13 октября</t>
  </si>
  <si>
    <t>музей холодной войны</t>
  </si>
  <si>
    <t>18 октября</t>
  </si>
  <si>
    <t>7 ноября</t>
  </si>
  <si>
    <t>экскурсия в Клин</t>
  </si>
  <si>
    <t>16 ноября</t>
  </si>
  <si>
    <t>под к 8 марта и тетра</t>
  </si>
  <si>
    <t>24 ноября</t>
  </si>
  <si>
    <t>подарки к 8 марта</t>
  </si>
  <si>
    <t>4 декабря</t>
  </si>
  <si>
    <t>8 декабря</t>
  </si>
  <si>
    <t>под на нов год+ украш и выступ</t>
  </si>
  <si>
    <t xml:space="preserve">9 декабря </t>
  </si>
  <si>
    <t>остаток дид мат</t>
  </si>
  <si>
    <t>V</t>
  </si>
  <si>
    <t>определить иррациональные числа</t>
  </si>
  <si>
    <t>;</t>
  </si>
  <si>
    <t>*</t>
  </si>
  <si>
    <t>: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</si>
</sst>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/m;@"/>
    <numFmt numFmtId="169" formatCode="0.00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i/>
      <sz val="10"/>
      <name val="Arial Cyr"/>
      <family val="0"/>
    </font>
    <font>
      <sz val="26"/>
      <name val="Arial Cyr"/>
      <family val="0"/>
    </font>
    <font>
      <sz val="16"/>
      <name val="Arial Cyr"/>
      <family val="0"/>
    </font>
    <font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12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168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68" fontId="2" fillId="0" borderId="0" xfId="0" applyNumberFormat="1" applyFont="1" applyAlignment="1">
      <alignment/>
    </xf>
    <xf numFmtId="16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16" fontId="2" fillId="0" borderId="0" xfId="0" applyNumberFormat="1" applyFont="1" applyAlignment="1">
      <alignment/>
    </xf>
    <xf numFmtId="0" fontId="0" fillId="0" borderId="0" xfId="0" applyAlignment="1">
      <alignment wrapText="1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1" fontId="6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6" fillId="0" borderId="17" xfId="0" applyFont="1" applyBorder="1" applyAlignment="1">
      <alignment wrapText="1"/>
    </xf>
    <xf numFmtId="1" fontId="6" fillId="0" borderId="0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0" fontId="10" fillId="0" borderId="17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0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2"/>
  <sheetViews>
    <sheetView tabSelected="1" view="pageBreakPreview" zoomScale="85" zoomScaleNormal="70" zoomScaleSheetLayoutView="85" zoomScalePageLayoutView="0" workbookViewId="0" topLeftCell="A1">
      <selection activeCell="AG29" sqref="AG29"/>
    </sheetView>
  </sheetViews>
  <sheetFormatPr defaultColWidth="9.00390625" defaultRowHeight="12.75"/>
  <cols>
    <col min="5" max="5" width="5.00390625" style="0" customWidth="1"/>
    <col min="6" max="6" width="2.125" style="0" customWidth="1"/>
    <col min="7" max="7" width="2.875" style="31" customWidth="1"/>
    <col min="8" max="8" width="7.75390625" style="0" customWidth="1"/>
    <col min="9" max="9" width="2.25390625" style="0" customWidth="1"/>
    <col min="10" max="10" width="1.625" style="0" customWidth="1"/>
    <col min="11" max="11" width="2.375" style="0" customWidth="1"/>
    <col min="12" max="12" width="3.25390625" style="0" customWidth="1"/>
    <col min="13" max="13" width="3.625" style="0" customWidth="1"/>
    <col min="14" max="14" width="2.00390625" style="0" customWidth="1"/>
    <col min="15" max="15" width="2.875" style="0" customWidth="1"/>
    <col min="16" max="16" width="2.375" style="0" customWidth="1"/>
    <col min="17" max="17" width="3.00390625" style="0" customWidth="1"/>
    <col min="18" max="18" width="6.625" style="0" customWidth="1"/>
    <col min="19" max="19" width="2.75390625" style="0" customWidth="1"/>
    <col min="20" max="21" width="2.00390625" style="0" customWidth="1"/>
    <col min="22" max="22" width="3.125" style="0" customWidth="1"/>
    <col min="23" max="23" width="5.875" style="0" customWidth="1"/>
    <col min="24" max="24" width="2.375" style="0" customWidth="1"/>
    <col min="25" max="25" width="1.75390625" style="0" customWidth="1"/>
    <col min="26" max="26" width="4.375" style="0" customWidth="1"/>
    <col min="27" max="27" width="3.875" style="0" customWidth="1"/>
    <col min="28" max="28" width="6.875" style="0" customWidth="1"/>
    <col min="29" max="29" width="1.75390625" style="0" customWidth="1"/>
    <col min="30" max="30" width="1.25" style="0" customWidth="1"/>
    <col min="31" max="31" width="2.75390625" style="0" customWidth="1"/>
    <col min="32" max="32" width="3.00390625" style="0" customWidth="1"/>
    <col min="33" max="33" width="6.00390625" style="0" customWidth="1"/>
    <col min="34" max="34" width="1.625" style="0" customWidth="1"/>
    <col min="35" max="36" width="3.00390625" style="0" customWidth="1"/>
    <col min="37" max="37" width="11.75390625" style="0" customWidth="1"/>
    <col min="38" max="38" width="2.25390625" style="0" customWidth="1"/>
    <col min="39" max="39" width="2.75390625" style="0" customWidth="1"/>
    <col min="40" max="40" width="3.375" style="0" customWidth="1"/>
    <col min="41" max="41" width="12.25390625" style="0" customWidth="1"/>
    <col min="42" max="42" width="4.625" style="43" customWidth="1"/>
  </cols>
  <sheetData>
    <row r="1" spans="3:42" s="34" customFormat="1" ht="39" customHeight="1">
      <c r="C1" s="32"/>
      <c r="E1" s="38" t="s">
        <v>118</v>
      </c>
      <c r="F1" s="38"/>
      <c r="G1" s="35"/>
      <c r="H1" s="35"/>
      <c r="I1" s="36"/>
      <c r="J1" s="37"/>
      <c r="K1" s="36"/>
      <c r="L1" s="37"/>
      <c r="M1" s="36"/>
      <c r="N1" s="42"/>
      <c r="O1" s="36"/>
      <c r="P1" s="36"/>
      <c r="Q1" s="35"/>
      <c r="R1" s="35"/>
      <c r="S1" s="36"/>
      <c r="T1" s="42"/>
      <c r="U1" s="36"/>
      <c r="V1" s="35"/>
      <c r="W1" s="36"/>
      <c r="X1" s="37"/>
      <c r="Y1" s="36"/>
      <c r="AP1" s="43"/>
    </row>
    <row r="2" spans="3:43" s="34" customFormat="1" ht="21" thickBot="1">
      <c r="C2" s="32"/>
      <c r="F2" s="40"/>
      <c r="G2" s="32"/>
      <c r="H2" s="41"/>
      <c r="I2" s="41"/>
      <c r="J2" s="33"/>
      <c r="K2" s="40"/>
      <c r="L2" s="32"/>
      <c r="M2" s="41"/>
      <c r="N2" s="41"/>
      <c r="Q2" s="32"/>
      <c r="R2" s="41"/>
      <c r="S2" s="41"/>
      <c r="V2" s="32"/>
      <c r="W2" s="41"/>
      <c r="X2" s="41"/>
      <c r="AA2" s="32"/>
      <c r="AB2" s="41"/>
      <c r="AC2" s="41"/>
      <c r="AF2" s="32"/>
      <c r="AG2" s="41"/>
      <c r="AH2" s="41"/>
      <c r="AJ2" s="32"/>
      <c r="AK2" s="41"/>
      <c r="AL2" s="41"/>
      <c r="AN2" s="32"/>
      <c r="AO2" s="41"/>
      <c r="AP2" s="44"/>
      <c r="AQ2" s="41"/>
    </row>
    <row r="3" spans="1:43" s="34" customFormat="1" ht="21" customHeight="1">
      <c r="A3" s="34">
        <v>1</v>
      </c>
      <c r="B3" s="34">
        <f>A3*A3</f>
        <v>1</v>
      </c>
      <c r="C3" s="32"/>
      <c r="D3" s="38">
        <v>1</v>
      </c>
      <c r="E3" s="38"/>
      <c r="G3" s="39" t="s">
        <v>117</v>
      </c>
      <c r="H3" s="35">
        <f ca="1">RAND()*200+1</f>
        <v>197.28270211865683</v>
      </c>
      <c r="I3" s="36"/>
      <c r="J3" s="37"/>
      <c r="K3" s="34" t="s">
        <v>119</v>
      </c>
      <c r="L3" s="39" t="s">
        <v>117</v>
      </c>
      <c r="M3" s="35">
        <f ca="1">RAND()*5+1</f>
        <v>1.176722403298748</v>
      </c>
      <c r="N3" s="36"/>
      <c r="O3" s="42" t="s">
        <v>119</v>
      </c>
      <c r="P3" s="36"/>
      <c r="Q3" s="39" t="s">
        <v>117</v>
      </c>
      <c r="R3" s="35">
        <f ca="1">RAND()*100+1</f>
        <v>83.33750275923003</v>
      </c>
      <c r="S3" s="36"/>
      <c r="U3" s="34" t="s">
        <v>120</v>
      </c>
      <c r="V3" s="39" t="s">
        <v>117</v>
      </c>
      <c r="W3" s="35">
        <f ca="1">RAND()*10+1</f>
        <v>5.032670038574189</v>
      </c>
      <c r="X3" s="36"/>
      <c r="Z3" s="34" t="s">
        <v>119</v>
      </c>
      <c r="AA3" s="39" t="s">
        <v>117</v>
      </c>
      <c r="AB3" s="35">
        <f ca="1">RAND()*100+1</f>
        <v>21.51152645076595</v>
      </c>
      <c r="AC3" s="36"/>
      <c r="AE3" s="34" t="s">
        <v>121</v>
      </c>
      <c r="AF3" s="39" t="s">
        <v>117</v>
      </c>
      <c r="AG3" s="35">
        <f ca="1">RAND()*10+1</f>
        <v>6.8470423124606175</v>
      </c>
      <c r="AH3" s="36"/>
      <c r="AJ3" s="39" t="s">
        <v>117</v>
      </c>
      <c r="AK3" s="35">
        <f>B3*100</f>
        <v>100</v>
      </c>
      <c r="AL3" s="36"/>
      <c r="AM3" s="34" t="s">
        <v>119</v>
      </c>
      <c r="AN3" s="39" t="s">
        <v>117</v>
      </c>
      <c r="AO3" s="35">
        <f>B3*100</f>
        <v>100</v>
      </c>
      <c r="AP3" s="34" t="s">
        <v>120</v>
      </c>
      <c r="AQ3" s="34">
        <f>B9</f>
        <v>49</v>
      </c>
    </row>
    <row r="4" spans="1:43" s="34" customFormat="1" ht="21" thickBot="1">
      <c r="A4" s="34">
        <v>2</v>
      </c>
      <c r="B4" s="34">
        <f aca="true" t="shared" si="0" ref="B4:B21">A4*A4</f>
        <v>4</v>
      </c>
      <c r="E4" s="38"/>
      <c r="F4" s="40"/>
      <c r="G4" s="32"/>
      <c r="H4" s="41"/>
      <c r="I4" s="41"/>
      <c r="J4" s="33"/>
      <c r="K4" s="40"/>
      <c r="L4" s="32"/>
      <c r="M4" s="41"/>
      <c r="N4" s="41"/>
      <c r="Q4" s="32"/>
      <c r="R4" s="41"/>
      <c r="S4" s="41"/>
      <c r="V4" s="32"/>
      <c r="W4" s="41"/>
      <c r="X4" s="41"/>
      <c r="AA4" s="32"/>
      <c r="AB4" s="41"/>
      <c r="AC4" s="41"/>
      <c r="AF4" s="32"/>
      <c r="AG4" s="41"/>
      <c r="AH4" s="41"/>
      <c r="AJ4" s="32"/>
      <c r="AK4" s="41"/>
      <c r="AL4" s="41"/>
      <c r="AN4" s="32"/>
      <c r="AO4" s="41"/>
      <c r="AP4" s="44"/>
      <c r="AQ4" s="41"/>
    </row>
    <row r="5" spans="1:43" s="34" customFormat="1" ht="23.25">
      <c r="A5" s="34">
        <v>3</v>
      </c>
      <c r="B5" s="34">
        <f t="shared" si="0"/>
        <v>9</v>
      </c>
      <c r="D5" s="38">
        <f>D3+1</f>
        <v>2</v>
      </c>
      <c r="E5" s="38"/>
      <c r="G5" s="39" t="s">
        <v>117</v>
      </c>
      <c r="H5" s="35">
        <f ca="1">RAND()*200+1</f>
        <v>116.22210358239033</v>
      </c>
      <c r="I5" s="36"/>
      <c r="J5" s="37"/>
      <c r="K5" s="34" t="s">
        <v>119</v>
      </c>
      <c r="L5" s="39" t="s">
        <v>117</v>
      </c>
      <c r="M5" s="35">
        <f ca="1">RAND()*5+1</f>
        <v>1.2465297576538528</v>
      </c>
      <c r="N5" s="36"/>
      <c r="O5" s="42" t="s">
        <v>119</v>
      </c>
      <c r="P5" s="36"/>
      <c r="Q5" s="39" t="s">
        <v>117</v>
      </c>
      <c r="R5" s="35">
        <f ca="1">RAND()*100+1</f>
        <v>78.90370781905236</v>
      </c>
      <c r="S5" s="36"/>
      <c r="U5" s="34" t="s">
        <v>120</v>
      </c>
      <c r="V5" s="39" t="s">
        <v>117</v>
      </c>
      <c r="W5" s="35">
        <f ca="1">RAND()*10+1</f>
        <v>3.1745466412086767</v>
      </c>
      <c r="X5" s="36"/>
      <c r="Z5" s="34" t="s">
        <v>119</v>
      </c>
      <c r="AA5" s="39" t="s">
        <v>117</v>
      </c>
      <c r="AB5" s="35">
        <f ca="1">RAND()*100+1</f>
        <v>34.23292548724419</v>
      </c>
      <c r="AC5" s="36"/>
      <c r="AE5" s="34" t="s">
        <v>121</v>
      </c>
      <c r="AF5" s="39" t="s">
        <v>117</v>
      </c>
      <c r="AG5" s="35">
        <f ca="1">RAND()*10+1</f>
        <v>7.204391282409012</v>
      </c>
      <c r="AH5" s="36"/>
      <c r="AJ5" s="39" t="s">
        <v>117</v>
      </c>
      <c r="AK5" s="35">
        <f>B5*100</f>
        <v>900</v>
      </c>
      <c r="AL5" s="36"/>
      <c r="AM5" s="34" t="s">
        <v>119</v>
      </c>
      <c r="AN5" s="39" t="s">
        <v>117</v>
      </c>
      <c r="AO5" s="35">
        <f>B5*100</f>
        <v>900</v>
      </c>
      <c r="AP5" s="34" t="s">
        <v>120</v>
      </c>
      <c r="AQ5" s="34">
        <f>B11</f>
        <v>81</v>
      </c>
    </row>
    <row r="6" spans="1:43" s="34" customFormat="1" ht="21" thickBot="1">
      <c r="A6" s="34">
        <v>4</v>
      </c>
      <c r="B6" s="34">
        <f t="shared" si="0"/>
        <v>16</v>
      </c>
      <c r="E6" s="38"/>
      <c r="F6" s="40"/>
      <c r="G6" s="32"/>
      <c r="H6" s="41"/>
      <c r="I6" s="41"/>
      <c r="J6" s="33"/>
      <c r="K6" s="40"/>
      <c r="L6" s="32"/>
      <c r="M6" s="41"/>
      <c r="N6" s="41"/>
      <c r="Q6" s="32"/>
      <c r="R6" s="41"/>
      <c r="S6" s="41"/>
      <c r="V6" s="32"/>
      <c r="W6" s="41"/>
      <c r="X6" s="41"/>
      <c r="AA6" s="32"/>
      <c r="AB6" s="41"/>
      <c r="AC6" s="41"/>
      <c r="AF6" s="32"/>
      <c r="AG6" s="41"/>
      <c r="AH6" s="41"/>
      <c r="AJ6" s="32"/>
      <c r="AK6" s="41"/>
      <c r="AL6" s="41"/>
      <c r="AN6" s="32"/>
      <c r="AO6" s="41"/>
      <c r="AP6" s="44"/>
      <c r="AQ6" s="41"/>
    </row>
    <row r="7" spans="1:43" s="34" customFormat="1" ht="23.25">
      <c r="A7" s="34">
        <v>5</v>
      </c>
      <c r="B7" s="34">
        <f t="shared" si="0"/>
        <v>25</v>
      </c>
      <c r="D7" s="38">
        <f>D5+1</f>
        <v>3</v>
      </c>
      <c r="E7" s="38"/>
      <c r="G7" s="39" t="s">
        <v>117</v>
      </c>
      <c r="H7" s="35">
        <f ca="1">RAND()*200+1</f>
        <v>153.95591188156453</v>
      </c>
      <c r="I7" s="36"/>
      <c r="J7" s="37"/>
      <c r="K7" s="34" t="s">
        <v>119</v>
      </c>
      <c r="L7" s="39" t="s">
        <v>117</v>
      </c>
      <c r="M7" s="35">
        <f ca="1">RAND()*5+1</f>
        <v>5.130251996913152</v>
      </c>
      <c r="N7" s="36"/>
      <c r="O7" s="42" t="s">
        <v>119</v>
      </c>
      <c r="P7" s="36"/>
      <c r="Q7" s="39" t="s">
        <v>117</v>
      </c>
      <c r="R7" s="35">
        <f ca="1">RAND()*100+1</f>
        <v>68.97027368750894</v>
      </c>
      <c r="S7" s="36"/>
      <c r="U7" s="34" t="s">
        <v>120</v>
      </c>
      <c r="V7" s="39" t="s">
        <v>117</v>
      </c>
      <c r="W7" s="35">
        <f ca="1">RAND()*10+1</f>
        <v>6.138506335248493</v>
      </c>
      <c r="X7" s="36"/>
      <c r="Z7" s="34" t="s">
        <v>119</v>
      </c>
      <c r="AA7" s="39" t="s">
        <v>117</v>
      </c>
      <c r="AB7" s="35">
        <f ca="1">RAND()*100+1</f>
        <v>38.87327549021029</v>
      </c>
      <c r="AC7" s="36"/>
      <c r="AE7" s="34" t="s">
        <v>121</v>
      </c>
      <c r="AF7" s="39" t="s">
        <v>117</v>
      </c>
      <c r="AG7" s="35">
        <f ca="1">RAND()*10+1</f>
        <v>5.831137036935984</v>
      </c>
      <c r="AH7" s="36"/>
      <c r="AJ7" s="39" t="s">
        <v>117</v>
      </c>
      <c r="AK7" s="35">
        <f>B7*100</f>
        <v>2500</v>
      </c>
      <c r="AL7" s="36"/>
      <c r="AM7" s="34" t="s">
        <v>119</v>
      </c>
      <c r="AN7" s="39" t="s">
        <v>117</v>
      </c>
      <c r="AO7" s="35">
        <f>B7*100</f>
        <v>2500</v>
      </c>
      <c r="AP7" s="34" t="s">
        <v>120</v>
      </c>
      <c r="AQ7" s="34">
        <f>B13</f>
        <v>121</v>
      </c>
    </row>
    <row r="8" spans="1:43" s="34" customFormat="1" ht="21" thickBot="1">
      <c r="A8" s="34">
        <v>6</v>
      </c>
      <c r="B8" s="34">
        <f t="shared" si="0"/>
        <v>36</v>
      </c>
      <c r="E8" s="38"/>
      <c r="F8" s="40"/>
      <c r="G8" s="32"/>
      <c r="H8" s="41"/>
      <c r="I8" s="41"/>
      <c r="J8" s="33"/>
      <c r="K8" s="40"/>
      <c r="L8" s="32"/>
      <c r="M8" s="41"/>
      <c r="N8" s="41"/>
      <c r="Q8" s="32"/>
      <c r="R8" s="41"/>
      <c r="S8" s="41"/>
      <c r="V8" s="32"/>
      <c r="W8" s="41"/>
      <c r="X8" s="41"/>
      <c r="AA8" s="32"/>
      <c r="AB8" s="41"/>
      <c r="AC8" s="41"/>
      <c r="AF8" s="32"/>
      <c r="AG8" s="41"/>
      <c r="AH8" s="41"/>
      <c r="AJ8" s="32"/>
      <c r="AK8" s="41"/>
      <c r="AL8" s="41"/>
      <c r="AN8" s="32"/>
      <c r="AO8" s="41"/>
      <c r="AP8" s="44"/>
      <c r="AQ8" s="41"/>
    </row>
    <row r="9" spans="1:43" s="34" customFormat="1" ht="23.25">
      <c r="A9" s="34">
        <v>7</v>
      </c>
      <c r="B9" s="34">
        <f t="shared" si="0"/>
        <v>49</v>
      </c>
      <c r="D9" s="38">
        <f>D7+1</f>
        <v>4</v>
      </c>
      <c r="E9" s="38"/>
      <c r="G9" s="39" t="s">
        <v>117</v>
      </c>
      <c r="H9" s="35">
        <f ca="1">RAND()*200+1</f>
        <v>175.57441405168322</v>
      </c>
      <c r="I9" s="36"/>
      <c r="J9" s="37"/>
      <c r="K9" s="34" t="s">
        <v>119</v>
      </c>
      <c r="L9" s="39" t="s">
        <v>117</v>
      </c>
      <c r="M9" s="35">
        <f ca="1">RAND()*5+1</f>
        <v>5.288618682201189</v>
      </c>
      <c r="N9" s="36"/>
      <c r="O9" s="42" t="s">
        <v>119</v>
      </c>
      <c r="P9" s="36"/>
      <c r="Q9" s="39" t="s">
        <v>117</v>
      </c>
      <c r="R9" s="35">
        <f ca="1">RAND()*100+1</f>
        <v>65.70961307450678</v>
      </c>
      <c r="S9" s="36"/>
      <c r="U9" s="34" t="s">
        <v>120</v>
      </c>
      <c r="V9" s="39" t="s">
        <v>117</v>
      </c>
      <c r="W9" s="35">
        <f ca="1">RAND()*10+1</f>
        <v>4.4438350465019685</v>
      </c>
      <c r="X9" s="36"/>
      <c r="Z9" s="34" t="s">
        <v>119</v>
      </c>
      <c r="AA9" s="39" t="s">
        <v>117</v>
      </c>
      <c r="AB9" s="35">
        <f ca="1">RAND()*100+1</f>
        <v>34.23895059211708</v>
      </c>
      <c r="AC9" s="36"/>
      <c r="AE9" s="34" t="s">
        <v>121</v>
      </c>
      <c r="AF9" s="39" t="s">
        <v>117</v>
      </c>
      <c r="AG9" s="35">
        <f ca="1">RAND()*10+1</f>
        <v>2.3000555157367444</v>
      </c>
      <c r="AH9" s="36"/>
      <c r="AJ9" s="39" t="s">
        <v>117</v>
      </c>
      <c r="AK9" s="35">
        <f>B9*100</f>
        <v>4900</v>
      </c>
      <c r="AL9" s="36"/>
      <c r="AM9" s="34" t="s">
        <v>119</v>
      </c>
      <c r="AN9" s="39" t="s">
        <v>117</v>
      </c>
      <c r="AO9" s="35">
        <f>B9*100</f>
        <v>4900</v>
      </c>
      <c r="AP9" s="34" t="s">
        <v>120</v>
      </c>
      <c r="AQ9" s="34">
        <f>B15</f>
        <v>169</v>
      </c>
    </row>
    <row r="10" spans="1:43" s="34" customFormat="1" ht="21" thickBot="1">
      <c r="A10" s="34">
        <v>8</v>
      </c>
      <c r="B10" s="34">
        <f t="shared" si="0"/>
        <v>64</v>
      </c>
      <c r="E10" s="38"/>
      <c r="F10" s="40"/>
      <c r="G10" s="32"/>
      <c r="H10" s="41"/>
      <c r="I10" s="41"/>
      <c r="J10" s="33"/>
      <c r="K10" s="40"/>
      <c r="L10" s="32"/>
      <c r="M10" s="41"/>
      <c r="N10" s="41"/>
      <c r="Q10" s="32"/>
      <c r="R10" s="41"/>
      <c r="S10" s="41"/>
      <c r="V10" s="32"/>
      <c r="W10" s="41"/>
      <c r="X10" s="41"/>
      <c r="AA10" s="32"/>
      <c r="AB10" s="41"/>
      <c r="AC10" s="41"/>
      <c r="AF10" s="32"/>
      <c r="AG10" s="41"/>
      <c r="AH10" s="41"/>
      <c r="AJ10" s="32"/>
      <c r="AK10" s="41"/>
      <c r="AL10" s="41"/>
      <c r="AN10" s="32"/>
      <c r="AO10" s="41"/>
      <c r="AP10" s="44"/>
      <c r="AQ10" s="41"/>
    </row>
    <row r="11" spans="1:43" s="34" customFormat="1" ht="23.25">
      <c r="A11" s="34">
        <v>9</v>
      </c>
      <c r="B11" s="34">
        <f t="shared" si="0"/>
        <v>81</v>
      </c>
      <c r="D11" s="38">
        <f>D9+1</f>
        <v>5</v>
      </c>
      <c r="E11" s="38"/>
      <c r="G11" s="39" t="s">
        <v>117</v>
      </c>
      <c r="H11" s="35">
        <f ca="1">RAND()*200+1</f>
        <v>200.92401445106566</v>
      </c>
      <c r="I11" s="36"/>
      <c r="J11" s="37"/>
      <c r="K11" s="34" t="s">
        <v>119</v>
      </c>
      <c r="L11" s="39" t="s">
        <v>117</v>
      </c>
      <c r="M11" s="35">
        <f ca="1">RAND()*5+1</f>
        <v>4.30035846269746</v>
      </c>
      <c r="N11" s="36"/>
      <c r="O11" s="42" t="s">
        <v>119</v>
      </c>
      <c r="P11" s="36"/>
      <c r="Q11" s="39" t="s">
        <v>117</v>
      </c>
      <c r="R11" s="35">
        <f ca="1">RAND()*100+1</f>
        <v>88.26485089376894</v>
      </c>
      <c r="S11" s="36"/>
      <c r="U11" s="34" t="s">
        <v>120</v>
      </c>
      <c r="V11" s="39" t="s">
        <v>117</v>
      </c>
      <c r="W11" s="35">
        <f ca="1">RAND()*10+1</f>
        <v>2.3233499369637647</v>
      </c>
      <c r="X11" s="36"/>
      <c r="Z11" s="34" t="s">
        <v>119</v>
      </c>
      <c r="AA11" s="39" t="s">
        <v>117</v>
      </c>
      <c r="AB11" s="35">
        <f ca="1">RAND()*100+1</f>
        <v>34.275259441057955</v>
      </c>
      <c r="AC11" s="36"/>
      <c r="AE11" s="34" t="s">
        <v>121</v>
      </c>
      <c r="AF11" s="39" t="s">
        <v>117</v>
      </c>
      <c r="AG11" s="35">
        <f ca="1">RAND()*10+1</f>
        <v>2.1501912940768344</v>
      </c>
      <c r="AH11" s="36"/>
      <c r="AJ11" s="39" t="s">
        <v>117</v>
      </c>
      <c r="AK11" s="35">
        <f>B11*100</f>
        <v>8100</v>
      </c>
      <c r="AL11" s="36"/>
      <c r="AM11" s="34" t="s">
        <v>119</v>
      </c>
      <c r="AN11" s="39" t="s">
        <v>117</v>
      </c>
      <c r="AO11" s="35">
        <f>B11*100</f>
        <v>8100</v>
      </c>
      <c r="AP11" s="34" t="s">
        <v>120</v>
      </c>
      <c r="AQ11" s="34">
        <f>B17</f>
        <v>225</v>
      </c>
    </row>
    <row r="12" spans="1:43" s="34" customFormat="1" ht="21" thickBot="1">
      <c r="A12" s="34">
        <v>10</v>
      </c>
      <c r="B12" s="34">
        <f t="shared" si="0"/>
        <v>100</v>
      </c>
      <c r="E12" s="38"/>
      <c r="F12" s="40"/>
      <c r="G12" s="32"/>
      <c r="H12" s="41"/>
      <c r="I12" s="41"/>
      <c r="J12" s="33"/>
      <c r="K12" s="40"/>
      <c r="L12" s="32"/>
      <c r="M12" s="41"/>
      <c r="N12" s="41"/>
      <c r="Q12" s="32"/>
      <c r="R12" s="41"/>
      <c r="S12" s="41"/>
      <c r="V12" s="32"/>
      <c r="W12" s="41"/>
      <c r="X12" s="41"/>
      <c r="AA12" s="32"/>
      <c r="AB12" s="41"/>
      <c r="AC12" s="41"/>
      <c r="AF12" s="32"/>
      <c r="AG12" s="41"/>
      <c r="AH12" s="41"/>
      <c r="AJ12" s="32"/>
      <c r="AK12" s="41"/>
      <c r="AL12" s="41"/>
      <c r="AN12" s="32"/>
      <c r="AO12" s="41"/>
      <c r="AP12" s="44"/>
      <c r="AQ12" s="41"/>
    </row>
    <row r="13" spans="1:43" s="34" customFormat="1" ht="23.25">
      <c r="A13" s="34">
        <v>11</v>
      </c>
      <c r="B13" s="34">
        <f t="shared" si="0"/>
        <v>121</v>
      </c>
      <c r="D13" s="38">
        <f>D11+1</f>
        <v>6</v>
      </c>
      <c r="E13" s="38"/>
      <c r="G13" s="39" t="s">
        <v>117</v>
      </c>
      <c r="H13" s="35">
        <f ca="1">RAND()*200+1</f>
        <v>109.78050107811248</v>
      </c>
      <c r="I13" s="36"/>
      <c r="J13" s="37"/>
      <c r="K13" s="34" t="s">
        <v>119</v>
      </c>
      <c r="L13" s="39" t="s">
        <v>117</v>
      </c>
      <c r="M13" s="35">
        <f ca="1">RAND()*5+1</f>
        <v>2.888490311375185</v>
      </c>
      <c r="N13" s="36"/>
      <c r="O13" s="42" t="s">
        <v>119</v>
      </c>
      <c r="P13" s="36"/>
      <c r="Q13" s="39" t="s">
        <v>117</v>
      </c>
      <c r="R13" s="35">
        <f ca="1">RAND()*100+1</f>
        <v>95.77014374526816</v>
      </c>
      <c r="S13" s="36"/>
      <c r="U13" s="34" t="s">
        <v>120</v>
      </c>
      <c r="V13" s="39" t="s">
        <v>117</v>
      </c>
      <c r="W13" s="35">
        <f ca="1">RAND()*10+1</f>
        <v>2.8141577566372646</v>
      </c>
      <c r="X13" s="36"/>
      <c r="Z13" s="34" t="s">
        <v>119</v>
      </c>
      <c r="AA13" s="39" t="s">
        <v>117</v>
      </c>
      <c r="AB13" s="35">
        <f ca="1">RAND()*100+1</f>
        <v>22.075276725427194</v>
      </c>
      <c r="AC13" s="36"/>
      <c r="AE13" s="34" t="s">
        <v>121</v>
      </c>
      <c r="AF13" s="39" t="s">
        <v>117</v>
      </c>
      <c r="AG13" s="35">
        <f ca="1">RAND()*10+1</f>
        <v>8.918023656221385</v>
      </c>
      <c r="AH13" s="36"/>
      <c r="AJ13" s="39" t="s">
        <v>117</v>
      </c>
      <c r="AK13" s="35">
        <f>B13*100</f>
        <v>12100</v>
      </c>
      <c r="AL13" s="36"/>
      <c r="AM13" s="34" t="s">
        <v>119</v>
      </c>
      <c r="AN13" s="39" t="s">
        <v>117</v>
      </c>
      <c r="AO13" s="35">
        <f>B13*100</f>
        <v>12100</v>
      </c>
      <c r="AP13" s="34" t="s">
        <v>120</v>
      </c>
      <c r="AQ13" s="34">
        <f>B19</f>
        <v>289</v>
      </c>
    </row>
    <row r="14" spans="1:43" s="34" customFormat="1" ht="21" thickBot="1">
      <c r="A14" s="34">
        <v>12</v>
      </c>
      <c r="B14" s="34">
        <f t="shared" si="0"/>
        <v>144</v>
      </c>
      <c r="E14" s="38"/>
      <c r="F14" s="40"/>
      <c r="G14" s="32"/>
      <c r="H14" s="41"/>
      <c r="I14" s="41"/>
      <c r="J14" s="33"/>
      <c r="K14" s="40"/>
      <c r="L14" s="32"/>
      <c r="M14" s="41"/>
      <c r="N14" s="41"/>
      <c r="Q14" s="32"/>
      <c r="R14" s="41"/>
      <c r="S14" s="41"/>
      <c r="V14" s="32"/>
      <c r="W14" s="41"/>
      <c r="X14" s="41"/>
      <c r="AA14" s="32"/>
      <c r="AB14" s="41"/>
      <c r="AC14" s="41"/>
      <c r="AF14" s="32"/>
      <c r="AG14" s="41"/>
      <c r="AH14" s="41"/>
      <c r="AJ14" s="32"/>
      <c r="AK14" s="41"/>
      <c r="AL14" s="41"/>
      <c r="AN14" s="32"/>
      <c r="AO14" s="41"/>
      <c r="AP14" s="44"/>
      <c r="AQ14" s="41"/>
    </row>
    <row r="15" spans="1:43" s="34" customFormat="1" ht="23.25">
      <c r="A15" s="34">
        <v>13</v>
      </c>
      <c r="B15" s="34">
        <f t="shared" si="0"/>
        <v>169</v>
      </c>
      <c r="D15" s="38">
        <f>D13+1</f>
        <v>7</v>
      </c>
      <c r="E15" s="38"/>
      <c r="G15" s="39" t="s">
        <v>117</v>
      </c>
      <c r="H15" s="35">
        <f ca="1">RAND()*200+1</f>
        <v>120.3476910025165</v>
      </c>
      <c r="I15" s="36"/>
      <c r="J15" s="37"/>
      <c r="K15" s="34" t="s">
        <v>119</v>
      </c>
      <c r="L15" s="39" t="s">
        <v>117</v>
      </c>
      <c r="M15" s="35">
        <f ca="1">RAND()*5+1</f>
        <v>3.344054613367157</v>
      </c>
      <c r="N15" s="36"/>
      <c r="O15" s="42" t="s">
        <v>119</v>
      </c>
      <c r="P15" s="36"/>
      <c r="Q15" s="39" t="s">
        <v>117</v>
      </c>
      <c r="R15" s="35">
        <f ca="1">RAND()*100+1</f>
        <v>45.4634840443606</v>
      </c>
      <c r="S15" s="36"/>
      <c r="U15" s="34" t="s">
        <v>120</v>
      </c>
      <c r="V15" s="39" t="s">
        <v>117</v>
      </c>
      <c r="W15" s="35">
        <f ca="1">RAND()*10+1</f>
        <v>8.559890323745899</v>
      </c>
      <c r="X15" s="36"/>
      <c r="Z15" s="34" t="s">
        <v>119</v>
      </c>
      <c r="AA15" s="39" t="s">
        <v>117</v>
      </c>
      <c r="AB15" s="35">
        <f ca="1">RAND()*100+1</f>
        <v>81.39172172185758</v>
      </c>
      <c r="AC15" s="36"/>
      <c r="AE15" s="34" t="s">
        <v>121</v>
      </c>
      <c r="AF15" s="39" t="s">
        <v>117</v>
      </c>
      <c r="AG15" s="35">
        <f ca="1">RAND()*10+1</f>
        <v>3.003870546808013</v>
      </c>
      <c r="AH15" s="36"/>
      <c r="AJ15" s="39" t="s">
        <v>117</v>
      </c>
      <c r="AK15" s="35">
        <f>B15*100</f>
        <v>16900</v>
      </c>
      <c r="AL15" s="36"/>
      <c r="AM15" s="34" t="s">
        <v>119</v>
      </c>
      <c r="AN15" s="39" t="s">
        <v>117</v>
      </c>
      <c r="AO15" s="35">
        <f>B15*100</f>
        <v>16900</v>
      </c>
      <c r="AP15" s="34" t="s">
        <v>120</v>
      </c>
      <c r="AQ15" s="34">
        <f>B21</f>
        <v>361</v>
      </c>
    </row>
    <row r="16" spans="1:43" s="34" customFormat="1" ht="21" thickBot="1">
      <c r="A16" s="34">
        <v>14</v>
      </c>
      <c r="B16" s="34">
        <f t="shared" si="0"/>
        <v>196</v>
      </c>
      <c r="E16" s="38"/>
      <c r="F16" s="40"/>
      <c r="G16" s="32"/>
      <c r="H16" s="41"/>
      <c r="I16" s="41"/>
      <c r="J16" s="33"/>
      <c r="K16" s="40"/>
      <c r="L16" s="32"/>
      <c r="M16" s="41"/>
      <c r="N16" s="41"/>
      <c r="Q16" s="32"/>
      <c r="R16" s="41"/>
      <c r="S16" s="41"/>
      <c r="V16" s="32"/>
      <c r="W16" s="41"/>
      <c r="X16" s="41"/>
      <c r="AA16" s="32"/>
      <c r="AB16" s="41"/>
      <c r="AC16" s="41"/>
      <c r="AF16" s="32"/>
      <c r="AG16" s="41"/>
      <c r="AH16" s="41"/>
      <c r="AJ16" s="32"/>
      <c r="AK16" s="41"/>
      <c r="AL16" s="41"/>
      <c r="AN16" s="32"/>
      <c r="AO16" s="41"/>
      <c r="AP16" s="44"/>
      <c r="AQ16" s="41"/>
    </row>
    <row r="17" spans="1:43" s="34" customFormat="1" ht="23.25">
      <c r="A17" s="34">
        <v>15</v>
      </c>
      <c r="B17" s="34">
        <f t="shared" si="0"/>
        <v>225</v>
      </c>
      <c r="D17" s="38">
        <f>D15+1</f>
        <v>8</v>
      </c>
      <c r="E17" s="38"/>
      <c r="G17" s="39" t="s">
        <v>117</v>
      </c>
      <c r="H17" s="35">
        <f ca="1">RAND()*200+1</f>
        <v>128.51035387470483</v>
      </c>
      <c r="I17" s="36"/>
      <c r="J17" s="37"/>
      <c r="K17" s="34" t="s">
        <v>119</v>
      </c>
      <c r="L17" s="39" t="s">
        <v>117</v>
      </c>
      <c r="M17" s="35">
        <f ca="1">RAND()*5+1</f>
        <v>3.0740390084657676</v>
      </c>
      <c r="N17" s="36"/>
      <c r="O17" s="42" t="s">
        <v>119</v>
      </c>
      <c r="P17" s="36"/>
      <c r="Q17" s="39" t="s">
        <v>117</v>
      </c>
      <c r="R17" s="35">
        <f ca="1">RAND()*100+1</f>
        <v>17.079508187640833</v>
      </c>
      <c r="S17" s="36"/>
      <c r="U17" s="34" t="s">
        <v>120</v>
      </c>
      <c r="V17" s="39" t="s">
        <v>117</v>
      </c>
      <c r="W17" s="35">
        <f ca="1">RAND()*10+1</f>
        <v>6.931586225155825</v>
      </c>
      <c r="X17" s="36"/>
      <c r="Z17" s="34" t="s">
        <v>119</v>
      </c>
      <c r="AA17" s="39" t="s">
        <v>117</v>
      </c>
      <c r="AB17" s="35">
        <f ca="1">RAND()*100+1</f>
        <v>32.745091171719935</v>
      </c>
      <c r="AC17" s="36"/>
      <c r="AE17" s="34" t="s">
        <v>121</v>
      </c>
      <c r="AF17" s="39" t="s">
        <v>117</v>
      </c>
      <c r="AG17" s="35">
        <f ca="1">RAND()*10+1</f>
        <v>3.534350797293201</v>
      </c>
      <c r="AH17" s="36"/>
      <c r="AJ17" s="39" t="s">
        <v>117</v>
      </c>
      <c r="AK17" s="35">
        <f>B17*100</f>
        <v>22500</v>
      </c>
      <c r="AL17" s="36"/>
      <c r="AM17" s="34" t="s">
        <v>119</v>
      </c>
      <c r="AN17" s="39" t="s">
        <v>117</v>
      </c>
      <c r="AO17" s="35">
        <f>B17*100</f>
        <v>22500</v>
      </c>
      <c r="AP17" s="34" t="s">
        <v>120</v>
      </c>
      <c r="AQ17" s="34">
        <f>B23</f>
        <v>0</v>
      </c>
    </row>
    <row r="18" spans="1:43" s="34" customFormat="1" ht="21" thickBot="1">
      <c r="A18" s="34">
        <v>16</v>
      </c>
      <c r="B18" s="34">
        <f t="shared" si="0"/>
        <v>256</v>
      </c>
      <c r="E18" s="38"/>
      <c r="F18" s="40"/>
      <c r="G18" s="32"/>
      <c r="H18" s="41"/>
      <c r="I18" s="41"/>
      <c r="J18" s="33"/>
      <c r="K18" s="40"/>
      <c r="L18" s="32"/>
      <c r="M18" s="41"/>
      <c r="N18" s="41"/>
      <c r="Q18" s="32"/>
      <c r="R18" s="41"/>
      <c r="S18" s="41"/>
      <c r="V18" s="32"/>
      <c r="W18" s="41"/>
      <c r="X18" s="41"/>
      <c r="AA18" s="32"/>
      <c r="AB18" s="41"/>
      <c r="AC18" s="41"/>
      <c r="AF18" s="32"/>
      <c r="AG18" s="41"/>
      <c r="AH18" s="41"/>
      <c r="AJ18" s="32"/>
      <c r="AK18" s="41"/>
      <c r="AL18" s="41"/>
      <c r="AN18" s="32"/>
      <c r="AO18" s="41"/>
      <c r="AP18" s="44"/>
      <c r="AQ18" s="41"/>
    </row>
    <row r="19" spans="1:43" s="34" customFormat="1" ht="23.25">
      <c r="A19" s="34">
        <v>17</v>
      </c>
      <c r="B19" s="34">
        <f t="shared" si="0"/>
        <v>289</v>
      </c>
      <c r="D19" s="38">
        <f>D17+1</f>
        <v>9</v>
      </c>
      <c r="E19" s="38"/>
      <c r="G19" s="39" t="s">
        <v>117</v>
      </c>
      <c r="H19" s="35">
        <f ca="1">RAND()*200+1</f>
        <v>187.04599336617008</v>
      </c>
      <c r="I19" s="36"/>
      <c r="J19" s="37"/>
      <c r="K19" s="34" t="s">
        <v>119</v>
      </c>
      <c r="L19" s="39" t="s">
        <v>117</v>
      </c>
      <c r="M19" s="35">
        <f ca="1">RAND()*5+1</f>
        <v>5.51614366061849</v>
      </c>
      <c r="N19" s="36"/>
      <c r="O19" s="42" t="s">
        <v>119</v>
      </c>
      <c r="P19" s="36"/>
      <c r="Q19" s="39" t="s">
        <v>117</v>
      </c>
      <c r="R19" s="35">
        <f ca="1">RAND()*100+1</f>
        <v>31.580559702403875</v>
      </c>
      <c r="S19" s="36"/>
      <c r="U19" s="34" t="s">
        <v>120</v>
      </c>
      <c r="V19" s="39" t="s">
        <v>117</v>
      </c>
      <c r="W19" s="35">
        <f ca="1">RAND()*10+1</f>
        <v>3.1947122764035876</v>
      </c>
      <c r="X19" s="36"/>
      <c r="Z19" s="34" t="s">
        <v>119</v>
      </c>
      <c r="AA19" s="39" t="s">
        <v>117</v>
      </c>
      <c r="AB19" s="35">
        <f ca="1">RAND()*100+1</f>
        <v>51.043981279417736</v>
      </c>
      <c r="AC19" s="36"/>
      <c r="AE19" s="34" t="s">
        <v>121</v>
      </c>
      <c r="AF19" s="39" t="s">
        <v>117</v>
      </c>
      <c r="AG19" s="35">
        <f ca="1">RAND()*10+1</f>
        <v>7.348477422527576</v>
      </c>
      <c r="AH19" s="36"/>
      <c r="AJ19" s="39" t="s">
        <v>117</v>
      </c>
      <c r="AK19" s="35">
        <f>B19*100</f>
        <v>28900</v>
      </c>
      <c r="AL19" s="36"/>
      <c r="AM19" s="34" t="s">
        <v>119</v>
      </c>
      <c r="AN19" s="39" t="s">
        <v>117</v>
      </c>
      <c r="AO19" s="35">
        <f>B19*100</f>
        <v>28900</v>
      </c>
      <c r="AP19" s="34" t="s">
        <v>120</v>
      </c>
      <c r="AQ19" s="34">
        <f>B25</f>
        <v>0</v>
      </c>
    </row>
    <row r="20" spans="1:43" s="34" customFormat="1" ht="21" thickBot="1">
      <c r="A20" s="34">
        <v>18</v>
      </c>
      <c r="B20" s="34">
        <f t="shared" si="0"/>
        <v>324</v>
      </c>
      <c r="E20" s="38"/>
      <c r="F20" s="40"/>
      <c r="G20" s="32"/>
      <c r="H20" s="41"/>
      <c r="I20" s="41"/>
      <c r="J20" s="33"/>
      <c r="K20" s="40"/>
      <c r="L20" s="32"/>
      <c r="M20" s="41"/>
      <c r="N20" s="41"/>
      <c r="Q20" s="32"/>
      <c r="R20" s="41"/>
      <c r="S20" s="41"/>
      <c r="V20" s="32"/>
      <c r="W20" s="41"/>
      <c r="X20" s="41"/>
      <c r="AA20" s="32"/>
      <c r="AB20" s="41"/>
      <c r="AC20" s="41"/>
      <c r="AF20" s="32"/>
      <c r="AG20" s="41"/>
      <c r="AH20" s="41"/>
      <c r="AJ20" s="32"/>
      <c r="AK20" s="41"/>
      <c r="AL20" s="41"/>
      <c r="AN20" s="32"/>
      <c r="AO20" s="41"/>
      <c r="AP20" s="44"/>
      <c r="AQ20" s="41"/>
    </row>
    <row r="21" spans="1:43" s="34" customFormat="1" ht="23.25">
      <c r="A21" s="34">
        <v>19</v>
      </c>
      <c r="B21" s="34">
        <f t="shared" si="0"/>
        <v>361</v>
      </c>
      <c r="D21" s="38">
        <f>D19+1</f>
        <v>10</v>
      </c>
      <c r="E21" s="38"/>
      <c r="G21" s="39" t="s">
        <v>117</v>
      </c>
      <c r="H21" s="35">
        <f ca="1">RAND()*200+1</f>
        <v>179.35450462463763</v>
      </c>
      <c r="I21" s="36"/>
      <c r="J21" s="37"/>
      <c r="K21" s="34" t="s">
        <v>119</v>
      </c>
      <c r="L21" s="39" t="s">
        <v>117</v>
      </c>
      <c r="M21" s="35">
        <f ca="1">RAND()*5+1</f>
        <v>2.7145427429902016</v>
      </c>
      <c r="N21" s="36"/>
      <c r="O21" s="42" t="s">
        <v>119</v>
      </c>
      <c r="P21" s="36"/>
      <c r="Q21" s="39" t="s">
        <v>117</v>
      </c>
      <c r="R21" s="35">
        <f ca="1">RAND()*100+1</f>
        <v>43.379958639503414</v>
      </c>
      <c r="S21" s="36"/>
      <c r="U21" s="34" t="s">
        <v>120</v>
      </c>
      <c r="V21" s="39" t="s">
        <v>117</v>
      </c>
      <c r="W21" s="35">
        <f ca="1">RAND()*10+1</f>
        <v>6.23774173826361</v>
      </c>
      <c r="X21" s="36"/>
      <c r="Z21" s="34" t="s">
        <v>119</v>
      </c>
      <c r="AA21" s="39" t="s">
        <v>117</v>
      </c>
      <c r="AB21" s="35">
        <f ca="1">RAND()*100+1</f>
        <v>8.202758893092609</v>
      </c>
      <c r="AC21" s="36"/>
      <c r="AE21" s="34" t="s">
        <v>121</v>
      </c>
      <c r="AF21" s="39" t="s">
        <v>117</v>
      </c>
      <c r="AG21" s="35">
        <f ca="1">RAND()*10+1</f>
        <v>3.840101467396483</v>
      </c>
      <c r="AH21" s="36"/>
      <c r="AJ21" s="39" t="s">
        <v>117</v>
      </c>
      <c r="AK21" s="35">
        <f>B21*100</f>
        <v>36100</v>
      </c>
      <c r="AL21" s="36"/>
      <c r="AM21" s="34" t="s">
        <v>119</v>
      </c>
      <c r="AN21" s="39" t="s">
        <v>117</v>
      </c>
      <c r="AO21" s="35">
        <f>B21*100</f>
        <v>36100</v>
      </c>
      <c r="AP21" s="34" t="s">
        <v>120</v>
      </c>
      <c r="AQ21" s="34">
        <f>B27</f>
        <v>0</v>
      </c>
    </row>
    <row r="22" spans="6:43" s="38" customFormat="1" ht="20.25">
      <c r="F22" s="40"/>
      <c r="G22" s="35"/>
      <c r="H22" s="45"/>
      <c r="I22" s="45"/>
      <c r="J22" s="45"/>
      <c r="K22" s="40"/>
      <c r="L22" s="35"/>
      <c r="M22" s="45"/>
      <c r="N22" s="45"/>
      <c r="Q22" s="35"/>
      <c r="R22" s="45"/>
      <c r="S22" s="45"/>
      <c r="V22" s="35"/>
      <c r="W22" s="45"/>
      <c r="X22" s="45"/>
      <c r="AA22" s="35"/>
      <c r="AB22" s="45"/>
      <c r="AC22" s="45"/>
      <c r="AF22" s="35"/>
      <c r="AG22" s="45"/>
      <c r="AH22" s="45"/>
      <c r="AJ22" s="35"/>
      <c r="AK22" s="45"/>
      <c r="AL22" s="45"/>
      <c r="AN22" s="35"/>
      <c r="AO22" s="45"/>
      <c r="AP22" s="46"/>
      <c r="AQ22" s="45"/>
    </row>
    <row r="23" spans="7:41" s="38" customFormat="1" ht="23.25">
      <c r="G23" s="39"/>
      <c r="H23" s="35"/>
      <c r="I23" s="36"/>
      <c r="J23" s="37"/>
      <c r="L23" s="39"/>
      <c r="M23" s="35"/>
      <c r="N23" s="36"/>
      <c r="O23" s="42"/>
      <c r="P23" s="36"/>
      <c r="Q23" s="39"/>
      <c r="R23" s="35"/>
      <c r="S23" s="36"/>
      <c r="V23" s="39"/>
      <c r="W23" s="35"/>
      <c r="X23" s="36"/>
      <c r="AA23" s="39"/>
      <c r="AB23" s="35"/>
      <c r="AC23" s="36"/>
      <c r="AF23" s="39"/>
      <c r="AG23" s="35"/>
      <c r="AH23" s="36"/>
      <c r="AJ23" s="39"/>
      <c r="AK23" s="35"/>
      <c r="AL23" s="36"/>
      <c r="AN23" s="39"/>
      <c r="AO23" s="35"/>
    </row>
    <row r="24" spans="6:43" s="38" customFormat="1" ht="20.25">
      <c r="F24" s="40"/>
      <c r="G24" s="35"/>
      <c r="H24" s="45"/>
      <c r="I24" s="45"/>
      <c r="J24" s="45"/>
      <c r="K24" s="40"/>
      <c r="L24" s="35"/>
      <c r="M24" s="45"/>
      <c r="N24" s="45"/>
      <c r="Q24" s="35"/>
      <c r="R24" s="45"/>
      <c r="S24" s="45"/>
      <c r="V24" s="35"/>
      <c r="W24" s="45"/>
      <c r="X24" s="45"/>
      <c r="AA24" s="35"/>
      <c r="AB24" s="45"/>
      <c r="AC24" s="45"/>
      <c r="AF24" s="35"/>
      <c r="AG24" s="45"/>
      <c r="AH24" s="45"/>
      <c r="AJ24" s="35"/>
      <c r="AK24" s="45"/>
      <c r="AL24" s="45"/>
      <c r="AN24" s="35"/>
      <c r="AO24" s="45"/>
      <c r="AP24" s="46"/>
      <c r="AQ24" s="45"/>
    </row>
    <row r="25" spans="7:41" s="38" customFormat="1" ht="23.25">
      <c r="G25" s="39"/>
      <c r="H25" s="35"/>
      <c r="I25" s="36"/>
      <c r="J25" s="37"/>
      <c r="L25" s="39"/>
      <c r="M25" s="35"/>
      <c r="N25" s="36"/>
      <c r="O25" s="42"/>
      <c r="P25" s="36"/>
      <c r="Q25" s="39"/>
      <c r="R25" s="35"/>
      <c r="S25" s="36"/>
      <c r="V25" s="39"/>
      <c r="W25" s="35"/>
      <c r="X25" s="36"/>
      <c r="AA25" s="39"/>
      <c r="AB25" s="35"/>
      <c r="AC25" s="36"/>
      <c r="AF25" s="39"/>
      <c r="AG25" s="35"/>
      <c r="AH25" s="36"/>
      <c r="AJ25" s="39"/>
      <c r="AK25" s="35"/>
      <c r="AL25" s="36"/>
      <c r="AN25" s="39"/>
      <c r="AO25" s="35"/>
    </row>
    <row r="26" spans="1:43" s="47" customFormat="1" ht="20.25">
      <c r="A26" s="38"/>
      <c r="B26" s="38"/>
      <c r="D26" s="38"/>
      <c r="E26" s="38"/>
      <c r="F26" s="40"/>
      <c r="G26" s="35"/>
      <c r="H26" s="45"/>
      <c r="I26" s="45"/>
      <c r="J26" s="45"/>
      <c r="K26" s="40"/>
      <c r="L26" s="35"/>
      <c r="M26" s="45"/>
      <c r="N26" s="45"/>
      <c r="O26" s="38"/>
      <c r="P26" s="38"/>
      <c r="Q26" s="35"/>
      <c r="R26" s="45"/>
      <c r="S26" s="45"/>
      <c r="T26" s="38"/>
      <c r="U26" s="38"/>
      <c r="V26" s="35"/>
      <c r="W26" s="45"/>
      <c r="X26" s="45"/>
      <c r="Y26" s="38"/>
      <c r="Z26" s="38"/>
      <c r="AA26" s="35"/>
      <c r="AB26" s="45"/>
      <c r="AC26" s="45"/>
      <c r="AD26" s="38"/>
      <c r="AE26" s="38"/>
      <c r="AF26" s="35"/>
      <c r="AG26" s="45"/>
      <c r="AH26" s="45"/>
      <c r="AI26" s="38"/>
      <c r="AJ26" s="35"/>
      <c r="AK26" s="45"/>
      <c r="AL26" s="45"/>
      <c r="AM26" s="38"/>
      <c r="AN26" s="35"/>
      <c r="AO26" s="45"/>
      <c r="AP26" s="46"/>
      <c r="AQ26" s="45"/>
    </row>
    <row r="27" spans="1:43" s="47" customFormat="1" ht="23.25">
      <c r="A27" s="38"/>
      <c r="B27" s="38"/>
      <c r="D27" s="38"/>
      <c r="E27" s="38"/>
      <c r="F27" s="38"/>
      <c r="G27" s="39"/>
      <c r="H27" s="35"/>
      <c r="I27" s="36"/>
      <c r="J27" s="37"/>
      <c r="K27" s="38"/>
      <c r="L27" s="39"/>
      <c r="M27" s="35"/>
      <c r="N27" s="36"/>
      <c r="O27" s="42"/>
      <c r="P27" s="36"/>
      <c r="Q27" s="39"/>
      <c r="R27" s="35"/>
      <c r="S27" s="36"/>
      <c r="T27" s="38"/>
      <c r="U27" s="38"/>
      <c r="V27" s="39"/>
      <c r="W27" s="35"/>
      <c r="X27" s="36"/>
      <c r="Y27" s="38"/>
      <c r="Z27" s="38"/>
      <c r="AA27" s="39"/>
      <c r="AB27" s="35"/>
      <c r="AC27" s="36"/>
      <c r="AD27" s="38"/>
      <c r="AE27" s="38"/>
      <c r="AF27" s="39"/>
      <c r="AG27" s="35"/>
      <c r="AH27" s="36"/>
      <c r="AI27" s="38"/>
      <c r="AJ27" s="39"/>
      <c r="AK27" s="35"/>
      <c r="AL27" s="36"/>
      <c r="AM27" s="38"/>
      <c r="AN27" s="39"/>
      <c r="AO27" s="35"/>
      <c r="AP27" s="38"/>
      <c r="AQ27" s="38"/>
    </row>
    <row r="28" spans="1:43" s="47" customFormat="1" ht="20.25">
      <c r="A28" s="38"/>
      <c r="B28" s="38"/>
      <c r="D28" s="38"/>
      <c r="E28" s="38"/>
      <c r="F28" s="40"/>
      <c r="G28" s="35"/>
      <c r="H28" s="45"/>
      <c r="I28" s="45"/>
      <c r="J28" s="45"/>
      <c r="K28" s="40"/>
      <c r="L28" s="35"/>
      <c r="M28" s="45"/>
      <c r="N28" s="45"/>
      <c r="O28" s="38"/>
      <c r="P28" s="38"/>
      <c r="Q28" s="35"/>
      <c r="R28" s="45"/>
      <c r="S28" s="45"/>
      <c r="T28" s="38"/>
      <c r="U28" s="38"/>
      <c r="V28" s="35"/>
      <c r="W28" s="45"/>
      <c r="X28" s="45"/>
      <c r="Y28" s="38"/>
      <c r="Z28" s="38"/>
      <c r="AA28" s="35"/>
      <c r="AB28" s="45"/>
      <c r="AC28" s="45"/>
      <c r="AD28" s="38"/>
      <c r="AE28" s="38"/>
      <c r="AF28" s="35"/>
      <c r="AG28" s="45"/>
      <c r="AH28" s="45"/>
      <c r="AI28" s="38"/>
      <c r="AJ28" s="35"/>
      <c r="AK28" s="45"/>
      <c r="AL28" s="45"/>
      <c r="AM28" s="38"/>
      <c r="AN28" s="35"/>
      <c r="AO28" s="45"/>
      <c r="AP28" s="46"/>
      <c r="AQ28" s="45"/>
    </row>
    <row r="29" spans="1:43" s="47" customFormat="1" ht="23.25">
      <c r="A29" s="38"/>
      <c r="B29" s="38"/>
      <c r="D29" s="38"/>
      <c r="E29" s="38"/>
      <c r="F29" s="38"/>
      <c r="G29" s="39"/>
      <c r="H29" s="35"/>
      <c r="I29" s="36"/>
      <c r="J29" s="37"/>
      <c r="K29" s="38"/>
      <c r="L29" s="39"/>
      <c r="M29" s="35"/>
      <c r="N29" s="36"/>
      <c r="O29" s="42"/>
      <c r="P29" s="36"/>
      <c r="Q29" s="39"/>
      <c r="R29" s="35"/>
      <c r="S29" s="36"/>
      <c r="T29" s="38"/>
      <c r="U29" s="38"/>
      <c r="V29" s="39"/>
      <c r="W29" s="35"/>
      <c r="X29" s="36"/>
      <c r="Y29" s="38"/>
      <c r="Z29" s="38"/>
      <c r="AA29" s="39"/>
      <c r="AB29" s="35"/>
      <c r="AC29" s="36"/>
      <c r="AD29" s="38"/>
      <c r="AE29" s="38"/>
      <c r="AF29" s="39"/>
      <c r="AG29" s="35"/>
      <c r="AH29" s="36"/>
      <c r="AI29" s="38"/>
      <c r="AJ29" s="39"/>
      <c r="AK29" s="35"/>
      <c r="AL29" s="36"/>
      <c r="AM29" s="38"/>
      <c r="AN29" s="39"/>
      <c r="AO29" s="35"/>
      <c r="AP29" s="38"/>
      <c r="AQ29" s="38"/>
    </row>
    <row r="30" spans="1:43" s="47" customFormat="1" ht="20.25">
      <c r="A30" s="38"/>
      <c r="B30" s="38"/>
      <c r="D30" s="38"/>
      <c r="E30" s="38"/>
      <c r="F30" s="40"/>
      <c r="G30" s="35"/>
      <c r="H30" s="45"/>
      <c r="I30" s="45"/>
      <c r="J30" s="45"/>
      <c r="K30" s="40"/>
      <c r="L30" s="35"/>
      <c r="M30" s="45"/>
      <c r="N30" s="45"/>
      <c r="O30" s="38"/>
      <c r="P30" s="38"/>
      <c r="Q30" s="35"/>
      <c r="R30" s="45"/>
      <c r="S30" s="45"/>
      <c r="T30" s="38"/>
      <c r="U30" s="38"/>
      <c r="V30" s="35"/>
      <c r="W30" s="45"/>
      <c r="X30" s="45"/>
      <c r="Y30" s="38"/>
      <c r="Z30" s="38"/>
      <c r="AA30" s="35"/>
      <c r="AB30" s="45"/>
      <c r="AC30" s="45"/>
      <c r="AD30" s="38"/>
      <c r="AE30" s="38"/>
      <c r="AF30" s="35"/>
      <c r="AG30" s="45"/>
      <c r="AH30" s="45"/>
      <c r="AI30" s="38"/>
      <c r="AJ30" s="35"/>
      <c r="AK30" s="45"/>
      <c r="AL30" s="45"/>
      <c r="AM30" s="38"/>
      <c r="AN30" s="35"/>
      <c r="AO30" s="45"/>
      <c r="AP30" s="46"/>
      <c r="AQ30" s="45"/>
    </row>
    <row r="31" spans="1:43" s="47" customFormat="1" ht="23.25">
      <c r="A31" s="38"/>
      <c r="B31" s="38"/>
      <c r="D31" s="38"/>
      <c r="E31" s="38"/>
      <c r="F31" s="38"/>
      <c r="G31" s="39"/>
      <c r="H31" s="35"/>
      <c r="I31" s="36"/>
      <c r="J31" s="37"/>
      <c r="K31" s="38"/>
      <c r="L31" s="39"/>
      <c r="M31" s="35"/>
      <c r="N31" s="36"/>
      <c r="O31" s="42"/>
      <c r="P31" s="36"/>
      <c r="Q31" s="39"/>
      <c r="R31" s="35"/>
      <c r="S31" s="36"/>
      <c r="T31" s="38"/>
      <c r="U31" s="38"/>
      <c r="V31" s="39"/>
      <c r="W31" s="35"/>
      <c r="X31" s="36"/>
      <c r="Y31" s="38"/>
      <c r="Z31" s="38"/>
      <c r="AA31" s="39"/>
      <c r="AB31" s="35"/>
      <c r="AC31" s="36"/>
      <c r="AD31" s="38"/>
      <c r="AE31" s="38"/>
      <c r="AF31" s="39"/>
      <c r="AG31" s="35"/>
      <c r="AH31" s="36"/>
      <c r="AI31" s="38"/>
      <c r="AJ31" s="39"/>
      <c r="AK31" s="35"/>
      <c r="AL31" s="36"/>
      <c r="AM31" s="38"/>
      <c r="AN31" s="39"/>
      <c r="AO31" s="35"/>
      <c r="AP31" s="38"/>
      <c r="AQ31" s="38"/>
    </row>
    <row r="32" spans="1:43" s="47" customFormat="1" ht="20.25">
      <c r="A32" s="38"/>
      <c r="B32" s="38"/>
      <c r="D32" s="38"/>
      <c r="E32" s="38"/>
      <c r="F32" s="40"/>
      <c r="G32" s="35"/>
      <c r="H32" s="45"/>
      <c r="I32" s="45"/>
      <c r="J32" s="45"/>
      <c r="K32" s="40"/>
      <c r="L32" s="35"/>
      <c r="M32" s="45"/>
      <c r="N32" s="45"/>
      <c r="O32" s="38"/>
      <c r="P32" s="38"/>
      <c r="Q32" s="35"/>
      <c r="R32" s="45"/>
      <c r="S32" s="45"/>
      <c r="T32" s="38"/>
      <c r="U32" s="38"/>
      <c r="V32" s="35"/>
      <c r="W32" s="45"/>
      <c r="X32" s="45"/>
      <c r="Y32" s="38"/>
      <c r="Z32" s="38"/>
      <c r="AA32" s="35"/>
      <c r="AB32" s="45"/>
      <c r="AC32" s="45"/>
      <c r="AD32" s="38"/>
      <c r="AE32" s="38"/>
      <c r="AF32" s="35"/>
      <c r="AG32" s="45"/>
      <c r="AH32" s="45"/>
      <c r="AI32" s="38"/>
      <c r="AJ32" s="35"/>
      <c r="AK32" s="45"/>
      <c r="AL32" s="45"/>
      <c r="AM32" s="38"/>
      <c r="AN32" s="35"/>
      <c r="AO32" s="45"/>
      <c r="AP32" s="46"/>
      <c r="AQ32" s="45"/>
    </row>
    <row r="33" spans="1:43" s="47" customFormat="1" ht="23.25">
      <c r="A33" s="38"/>
      <c r="B33" s="38"/>
      <c r="D33" s="38"/>
      <c r="E33" s="38"/>
      <c r="F33" s="38"/>
      <c r="G33" s="39"/>
      <c r="H33" s="35"/>
      <c r="I33" s="36"/>
      <c r="J33" s="37"/>
      <c r="K33" s="38"/>
      <c r="L33" s="39"/>
      <c r="M33" s="35"/>
      <c r="N33" s="36"/>
      <c r="O33" s="42"/>
      <c r="P33" s="36"/>
      <c r="Q33" s="39"/>
      <c r="R33" s="35"/>
      <c r="S33" s="36"/>
      <c r="T33" s="38"/>
      <c r="U33" s="38"/>
      <c r="V33" s="39"/>
      <c r="W33" s="35"/>
      <c r="X33" s="36"/>
      <c r="Y33" s="38"/>
      <c r="Z33" s="38"/>
      <c r="AA33" s="39"/>
      <c r="AB33" s="35"/>
      <c r="AC33" s="36"/>
      <c r="AD33" s="38"/>
      <c r="AE33" s="38"/>
      <c r="AF33" s="39"/>
      <c r="AG33" s="35"/>
      <c r="AH33" s="36"/>
      <c r="AI33" s="38"/>
      <c r="AJ33" s="39"/>
      <c r="AK33" s="35"/>
      <c r="AL33" s="36"/>
      <c r="AM33" s="38"/>
      <c r="AN33" s="39"/>
      <c r="AO33" s="35"/>
      <c r="AP33" s="38"/>
      <c r="AQ33" s="38"/>
    </row>
    <row r="34" spans="8:10" ht="33">
      <c r="H34" s="30"/>
      <c r="I34" s="30"/>
      <c r="J34" s="30"/>
    </row>
    <row r="35" spans="8:10" ht="33">
      <c r="H35" s="30"/>
      <c r="I35" s="30"/>
      <c r="J35" s="30"/>
    </row>
    <row r="36" spans="8:10" ht="33">
      <c r="H36" s="30"/>
      <c r="I36" s="30"/>
      <c r="J36" s="30"/>
    </row>
    <row r="37" spans="8:10" ht="33">
      <c r="H37" s="30"/>
      <c r="I37" s="30"/>
      <c r="J37" s="30"/>
    </row>
    <row r="38" spans="8:10" ht="33">
      <c r="H38" s="30"/>
      <c r="I38" s="30"/>
      <c r="J38" s="30"/>
    </row>
    <row r="39" spans="8:10" ht="33">
      <c r="H39" s="30"/>
      <c r="I39" s="30"/>
      <c r="J39" s="30"/>
    </row>
    <row r="40" spans="8:10" ht="33">
      <c r="H40" s="30"/>
      <c r="I40" s="30"/>
      <c r="J40" s="30"/>
    </row>
    <row r="41" spans="8:10" ht="33">
      <c r="H41" s="30"/>
      <c r="I41" s="30"/>
      <c r="J41" s="30"/>
    </row>
    <row r="42" spans="8:10" ht="33">
      <c r="H42" s="30"/>
      <c r="I42" s="30"/>
      <c r="J42" s="30"/>
    </row>
    <row r="43" spans="8:10" ht="33">
      <c r="H43" s="30"/>
      <c r="I43" s="30"/>
      <c r="J43" s="30"/>
    </row>
    <row r="44" spans="8:10" ht="33">
      <c r="H44" s="30"/>
      <c r="I44" s="30"/>
      <c r="J44" s="30"/>
    </row>
    <row r="45" spans="8:10" ht="33">
      <c r="H45" s="30"/>
      <c r="I45" s="30"/>
      <c r="J45" s="30"/>
    </row>
    <row r="46" spans="8:10" ht="33">
      <c r="H46" s="30"/>
      <c r="I46" s="30"/>
      <c r="J46" s="30"/>
    </row>
    <row r="47" spans="8:10" ht="33">
      <c r="H47" s="30"/>
      <c r="I47" s="30"/>
      <c r="J47" s="30"/>
    </row>
    <row r="48" spans="8:10" ht="33">
      <c r="H48" s="30"/>
      <c r="I48" s="30"/>
      <c r="J48" s="30"/>
    </row>
    <row r="49" spans="8:10" ht="33">
      <c r="H49" s="30"/>
      <c r="I49" s="30"/>
      <c r="J49" s="30"/>
    </row>
    <row r="50" spans="8:10" ht="33">
      <c r="H50" s="30"/>
      <c r="I50" s="30"/>
      <c r="J50" s="30"/>
    </row>
    <row r="51" spans="8:10" ht="33">
      <c r="H51" s="30"/>
      <c r="I51" s="30"/>
      <c r="J51" s="30"/>
    </row>
    <row r="52" spans="8:10" ht="33">
      <c r="H52" s="30"/>
      <c r="I52" s="30"/>
      <c r="J52" s="30"/>
    </row>
    <row r="53" spans="8:10" ht="33">
      <c r="H53" s="30"/>
      <c r="I53" s="30"/>
      <c r="J53" s="30"/>
    </row>
    <row r="54" spans="8:10" ht="33">
      <c r="H54" s="30"/>
      <c r="I54" s="30"/>
      <c r="J54" s="30"/>
    </row>
    <row r="55" spans="8:10" ht="33">
      <c r="H55" s="30"/>
      <c r="I55" s="30"/>
      <c r="J55" s="30"/>
    </row>
    <row r="56" spans="8:10" ht="33">
      <c r="H56" s="30"/>
      <c r="I56" s="30"/>
      <c r="J56" s="30"/>
    </row>
    <row r="57" spans="8:10" ht="33">
      <c r="H57" s="30"/>
      <c r="I57" s="30"/>
      <c r="J57" s="30"/>
    </row>
    <row r="58" spans="8:10" ht="33">
      <c r="H58" s="30"/>
      <c r="I58" s="30"/>
      <c r="J58" s="30"/>
    </row>
    <row r="59" spans="8:10" ht="33">
      <c r="H59" s="30"/>
      <c r="I59" s="30"/>
      <c r="J59" s="30"/>
    </row>
    <row r="60" spans="8:10" ht="33">
      <c r="H60" s="30"/>
      <c r="I60" s="30"/>
      <c r="J60" s="30"/>
    </row>
    <row r="61" spans="8:10" ht="33">
      <c r="H61" s="30"/>
      <c r="I61" s="30"/>
      <c r="J61" s="30"/>
    </row>
    <row r="62" spans="8:10" ht="33">
      <c r="H62" s="30"/>
      <c r="I62" s="30"/>
      <c r="J62" s="30"/>
    </row>
    <row r="63" spans="8:10" ht="33">
      <c r="H63" s="30"/>
      <c r="I63" s="30"/>
      <c r="J63" s="30"/>
    </row>
    <row r="64" spans="8:10" ht="33">
      <c r="H64" s="30"/>
      <c r="I64" s="30"/>
      <c r="J64" s="30"/>
    </row>
    <row r="65" spans="8:10" ht="33">
      <c r="H65" s="30"/>
      <c r="I65" s="30"/>
      <c r="J65" s="30"/>
    </row>
    <row r="66" spans="8:10" ht="33">
      <c r="H66" s="30"/>
      <c r="I66" s="30"/>
      <c r="J66" s="30"/>
    </row>
    <row r="67" spans="8:10" ht="33">
      <c r="H67" s="30"/>
      <c r="I67" s="30"/>
      <c r="J67" s="30"/>
    </row>
    <row r="68" spans="8:10" ht="33">
      <c r="H68" s="30"/>
      <c r="I68" s="30"/>
      <c r="J68" s="30"/>
    </row>
    <row r="69" spans="8:10" ht="33">
      <c r="H69" s="30"/>
      <c r="I69" s="30"/>
      <c r="J69" s="30"/>
    </row>
    <row r="70" spans="8:10" ht="33">
      <c r="H70" s="30"/>
      <c r="I70" s="30"/>
      <c r="J70" s="30"/>
    </row>
    <row r="71" spans="8:10" ht="33">
      <c r="H71" s="30"/>
      <c r="I71" s="30"/>
      <c r="J71" s="30"/>
    </row>
    <row r="72" spans="8:10" ht="33">
      <c r="H72" s="30"/>
      <c r="I72" s="30"/>
      <c r="J72" s="30"/>
    </row>
  </sheetData>
  <sheetProtection/>
  <printOptions/>
  <pageMargins left="0.75" right="0.75" top="1" bottom="1" header="0.5" footer="0.5"/>
  <pageSetup horizontalDpi="600" verticalDpi="600" orientation="portrait" paperSize="9" scale="54" r:id="rId1"/>
  <colBreaks count="1" manualBreakCount="1">
    <brk id="43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156"/>
  <sheetViews>
    <sheetView zoomScalePageLayoutView="0" workbookViewId="0" topLeftCell="A31">
      <selection activeCell="A1" sqref="A1:AK334"/>
    </sheetView>
  </sheetViews>
  <sheetFormatPr defaultColWidth="9.00390625" defaultRowHeight="12.75"/>
  <sheetData>
    <row r="1" spans="2:35" ht="12.75">
      <c r="B1" t="s">
        <v>0</v>
      </c>
      <c r="AD1" t="s">
        <v>1</v>
      </c>
      <c r="AF1" t="s">
        <v>2</v>
      </c>
      <c r="AG1" s="1"/>
      <c r="AH1" s="1"/>
      <c r="AI1" s="2"/>
    </row>
    <row r="2" spans="2:34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" t="s">
        <v>3</v>
      </c>
      <c r="W2" s="3" t="s">
        <v>4</v>
      </c>
      <c r="X2" s="3" t="s">
        <v>5</v>
      </c>
      <c r="Y2" s="3" t="s">
        <v>6</v>
      </c>
      <c r="Z2" s="3" t="s">
        <v>4</v>
      </c>
      <c r="AA2" s="3"/>
      <c r="AB2" s="3"/>
      <c r="AC2" s="3"/>
      <c r="AD2" s="3" t="s">
        <v>7</v>
      </c>
      <c r="AE2" s="3"/>
      <c r="AF2" s="3" t="s">
        <v>8</v>
      </c>
      <c r="AG2" s="1"/>
      <c r="AH2" s="1"/>
    </row>
    <row r="3" spans="1:34" ht="12.75">
      <c r="A3" s="4" t="s">
        <v>9</v>
      </c>
      <c r="B3" s="5"/>
      <c r="C3" s="48" t="s">
        <v>10</v>
      </c>
      <c r="D3" s="48"/>
      <c r="E3" s="48"/>
      <c r="F3" s="48"/>
      <c r="G3" s="48"/>
      <c r="H3" s="48"/>
      <c r="I3" s="48"/>
      <c r="J3" s="48"/>
      <c r="K3" s="48"/>
      <c r="L3" s="48"/>
      <c r="M3" s="48" t="s">
        <v>11</v>
      </c>
      <c r="N3" s="48"/>
      <c r="O3" s="48"/>
      <c r="P3" s="48"/>
      <c r="Q3" s="48"/>
      <c r="R3" s="48"/>
      <c r="S3" s="48"/>
      <c r="T3" s="48"/>
      <c r="U3" s="48"/>
      <c r="V3" s="3"/>
      <c r="W3" s="3" t="s">
        <v>12</v>
      </c>
      <c r="X3" s="3"/>
      <c r="Y3" s="3"/>
      <c r="Z3" s="3" t="s">
        <v>13</v>
      </c>
      <c r="AA3" s="3"/>
      <c r="AB3" s="3"/>
      <c r="AC3" s="3"/>
      <c r="AD3" s="3"/>
      <c r="AE3" s="3"/>
      <c r="AF3" s="3"/>
      <c r="AG3" s="1"/>
      <c r="AH3" s="1"/>
    </row>
    <row r="4" spans="2:34" ht="12.75"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</v>
      </c>
      <c r="N4" s="1">
        <v>2</v>
      </c>
      <c r="O4" s="1">
        <v>3</v>
      </c>
      <c r="P4" s="1">
        <v>4</v>
      </c>
      <c r="Q4" s="1">
        <v>5</v>
      </c>
      <c r="R4" s="1">
        <v>6</v>
      </c>
      <c r="S4" s="1">
        <v>7</v>
      </c>
      <c r="T4" s="1">
        <v>8</v>
      </c>
      <c r="U4" s="1">
        <v>9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1"/>
      <c r="AH4" s="1"/>
    </row>
    <row r="5" spans="1:34" ht="51">
      <c r="A5" s="4">
        <v>1</v>
      </c>
      <c r="B5" s="6" t="s">
        <v>14</v>
      </c>
      <c r="C5" s="1">
        <v>70</v>
      </c>
      <c r="D5" s="1">
        <v>70</v>
      </c>
      <c r="E5" s="1">
        <v>70</v>
      </c>
      <c r="F5" s="1">
        <v>70</v>
      </c>
      <c r="G5" s="1">
        <v>70</v>
      </c>
      <c r="H5" s="1">
        <v>70</v>
      </c>
      <c r="I5" s="1">
        <v>70</v>
      </c>
      <c r="J5" s="1">
        <v>70</v>
      </c>
      <c r="K5" s="1">
        <v>70</v>
      </c>
      <c r="L5" s="1">
        <v>70</v>
      </c>
      <c r="M5" s="1">
        <v>20</v>
      </c>
      <c r="N5" s="1">
        <v>20</v>
      </c>
      <c r="O5" s="1">
        <v>20</v>
      </c>
      <c r="P5" s="1">
        <v>20</v>
      </c>
      <c r="Q5" s="1">
        <v>20</v>
      </c>
      <c r="R5" s="1">
        <v>20</v>
      </c>
      <c r="S5" s="1">
        <v>20</v>
      </c>
      <c r="T5" s="1">
        <v>20</v>
      </c>
      <c r="U5" s="1">
        <v>20</v>
      </c>
      <c r="V5" s="3">
        <v>500</v>
      </c>
      <c r="W5" s="3">
        <v>125</v>
      </c>
      <c r="X5" s="3">
        <v>200</v>
      </c>
      <c r="Y5" s="3">
        <v>200</v>
      </c>
      <c r="Z5" s="3">
        <v>50</v>
      </c>
      <c r="AA5" s="3"/>
      <c r="AB5" s="3"/>
      <c r="AC5" s="3"/>
      <c r="AD5" s="3">
        <v>720</v>
      </c>
      <c r="AE5" s="3"/>
      <c r="AF5" s="3">
        <v>860</v>
      </c>
      <c r="AG5" s="5">
        <v>1</v>
      </c>
      <c r="AH5" s="6" t="s">
        <v>14</v>
      </c>
    </row>
    <row r="6" spans="1:34" ht="38.25">
      <c r="A6" s="4">
        <v>2</v>
      </c>
      <c r="B6" s="6" t="s">
        <v>15</v>
      </c>
      <c r="C6" s="1">
        <v>70</v>
      </c>
      <c r="D6" s="1">
        <v>70</v>
      </c>
      <c r="E6" s="1">
        <v>70</v>
      </c>
      <c r="F6" s="1">
        <v>70</v>
      </c>
      <c r="G6" s="1">
        <v>70</v>
      </c>
      <c r="H6" s="1">
        <v>70</v>
      </c>
      <c r="I6" s="1">
        <v>70</v>
      </c>
      <c r="J6" s="1">
        <v>70</v>
      </c>
      <c r="K6" s="1">
        <v>70</v>
      </c>
      <c r="L6" s="1">
        <v>70</v>
      </c>
      <c r="M6" s="1">
        <v>20</v>
      </c>
      <c r="N6" s="1">
        <v>20</v>
      </c>
      <c r="O6" s="1">
        <v>20</v>
      </c>
      <c r="P6" s="1">
        <v>20</v>
      </c>
      <c r="Q6" s="1">
        <v>20</v>
      </c>
      <c r="R6" s="1">
        <v>20</v>
      </c>
      <c r="S6" s="1">
        <v>20</v>
      </c>
      <c r="T6" s="1">
        <v>20</v>
      </c>
      <c r="U6" s="1">
        <v>20</v>
      </c>
      <c r="V6" s="3">
        <v>250</v>
      </c>
      <c r="W6" s="3" t="s">
        <v>16</v>
      </c>
      <c r="X6" s="3">
        <v>200</v>
      </c>
      <c r="Y6" s="3"/>
      <c r="Z6" s="3"/>
      <c r="AA6" s="3"/>
      <c r="AB6" s="3"/>
      <c r="AC6" s="3"/>
      <c r="AD6" s="3">
        <v>720</v>
      </c>
      <c r="AE6" s="3"/>
      <c r="AF6" s="3">
        <v>860</v>
      </c>
      <c r="AG6" s="5">
        <v>2</v>
      </c>
      <c r="AH6" s="6" t="s">
        <v>15</v>
      </c>
    </row>
    <row r="7" spans="1:34" ht="51">
      <c r="A7" s="4">
        <v>3</v>
      </c>
      <c r="B7" s="6" t="s">
        <v>17</v>
      </c>
      <c r="C7" s="1">
        <v>70</v>
      </c>
      <c r="D7" s="1">
        <v>70</v>
      </c>
      <c r="E7" s="1">
        <v>70</v>
      </c>
      <c r="F7" s="1">
        <v>70</v>
      </c>
      <c r="G7" s="1">
        <v>70</v>
      </c>
      <c r="H7" s="1">
        <v>70</v>
      </c>
      <c r="I7" s="1">
        <v>70</v>
      </c>
      <c r="J7" s="1">
        <v>70</v>
      </c>
      <c r="K7" s="1">
        <v>70</v>
      </c>
      <c r="L7" s="1">
        <v>70</v>
      </c>
      <c r="M7" s="1">
        <v>20</v>
      </c>
      <c r="N7" s="1">
        <v>20</v>
      </c>
      <c r="O7" s="1">
        <v>20</v>
      </c>
      <c r="P7" s="1">
        <v>20</v>
      </c>
      <c r="Q7" s="1">
        <v>20</v>
      </c>
      <c r="R7" s="1">
        <v>20</v>
      </c>
      <c r="S7" s="1">
        <v>20</v>
      </c>
      <c r="T7" s="1">
        <v>20</v>
      </c>
      <c r="U7" s="1">
        <v>20</v>
      </c>
      <c r="V7" s="3" t="s">
        <v>18</v>
      </c>
      <c r="W7" s="3">
        <v>125</v>
      </c>
      <c r="X7" s="3">
        <v>200</v>
      </c>
      <c r="Y7" s="3"/>
      <c r="Z7" s="3"/>
      <c r="AA7" s="3"/>
      <c r="AB7" s="3"/>
      <c r="AC7" s="3"/>
      <c r="AD7" s="3">
        <v>720</v>
      </c>
      <c r="AE7" s="3"/>
      <c r="AF7" s="3">
        <v>860</v>
      </c>
      <c r="AG7" s="5">
        <v>3</v>
      </c>
      <c r="AH7" s="6" t="s">
        <v>17</v>
      </c>
    </row>
    <row r="8" spans="1:36" ht="51">
      <c r="A8" s="4">
        <v>4</v>
      </c>
      <c r="B8" s="6" t="s">
        <v>19</v>
      </c>
      <c r="C8" s="1" t="s">
        <v>20</v>
      </c>
      <c r="D8" s="1" t="s">
        <v>21</v>
      </c>
      <c r="E8" s="1" t="s">
        <v>21</v>
      </c>
      <c r="F8" s="1" t="s">
        <v>21</v>
      </c>
      <c r="G8" s="1" t="s">
        <v>21</v>
      </c>
      <c r="H8" s="1" t="s">
        <v>21</v>
      </c>
      <c r="I8" s="1" t="s">
        <v>20</v>
      </c>
      <c r="J8" s="1" t="s">
        <v>21</v>
      </c>
      <c r="K8" s="1" t="s">
        <v>20</v>
      </c>
      <c r="L8" s="1" t="s">
        <v>16</v>
      </c>
      <c r="M8" s="1">
        <v>20</v>
      </c>
      <c r="N8" s="1">
        <v>20</v>
      </c>
      <c r="O8" s="1">
        <v>20</v>
      </c>
      <c r="P8" s="1">
        <v>20</v>
      </c>
      <c r="Q8" s="1">
        <v>20</v>
      </c>
      <c r="R8" s="1">
        <v>20</v>
      </c>
      <c r="S8" s="1">
        <v>20</v>
      </c>
      <c r="T8" s="1">
        <v>20</v>
      </c>
      <c r="U8" s="1">
        <v>20</v>
      </c>
      <c r="V8" s="3">
        <v>250</v>
      </c>
      <c r="W8" s="3">
        <v>125</v>
      </c>
      <c r="X8" s="3">
        <v>200</v>
      </c>
      <c r="Y8" s="3">
        <v>200</v>
      </c>
      <c r="Z8" s="3">
        <v>50</v>
      </c>
      <c r="AA8" s="3"/>
      <c r="AB8" s="3"/>
      <c r="AC8" s="3"/>
      <c r="AD8" s="3">
        <v>720</v>
      </c>
      <c r="AE8" s="3"/>
      <c r="AF8" s="3">
        <v>860</v>
      </c>
      <c r="AG8" s="5">
        <v>4</v>
      </c>
      <c r="AH8" s="6" t="s">
        <v>19</v>
      </c>
      <c r="AI8" s="7"/>
      <c r="AJ8" s="7"/>
    </row>
    <row r="9" spans="1:34" ht="51">
      <c r="A9" s="4">
        <v>5</v>
      </c>
      <c r="B9" s="6" t="s">
        <v>22</v>
      </c>
      <c r="C9" s="1">
        <v>70</v>
      </c>
      <c r="D9" s="1">
        <v>70</v>
      </c>
      <c r="E9" s="1">
        <v>70</v>
      </c>
      <c r="F9" s="1">
        <v>70</v>
      </c>
      <c r="G9" s="1"/>
      <c r="H9" s="1"/>
      <c r="I9" s="1"/>
      <c r="J9" s="1"/>
      <c r="K9" s="1"/>
      <c r="L9" s="1"/>
      <c r="M9" s="1">
        <v>20</v>
      </c>
      <c r="N9" s="1">
        <v>20</v>
      </c>
      <c r="O9" s="1"/>
      <c r="P9" s="1"/>
      <c r="Q9" s="1"/>
      <c r="R9" s="1"/>
      <c r="S9" s="1"/>
      <c r="T9" s="1"/>
      <c r="U9" s="1"/>
      <c r="V9" s="3">
        <v>250</v>
      </c>
      <c r="W9" s="3" t="s">
        <v>16</v>
      </c>
      <c r="X9" s="3">
        <v>200</v>
      </c>
      <c r="Y9" s="3"/>
      <c r="Z9" s="3"/>
      <c r="AA9" s="3"/>
      <c r="AB9" s="3"/>
      <c r="AC9" s="3"/>
      <c r="AD9" s="3">
        <v>720</v>
      </c>
      <c r="AE9" s="3"/>
      <c r="AF9" s="3">
        <v>860</v>
      </c>
      <c r="AG9" s="5">
        <v>5</v>
      </c>
      <c r="AH9" s="6" t="s">
        <v>22</v>
      </c>
    </row>
    <row r="10" spans="1:34" ht="25.5">
      <c r="A10" s="4">
        <v>6</v>
      </c>
      <c r="B10" s="6" t="s">
        <v>23</v>
      </c>
      <c r="C10" s="1">
        <v>70</v>
      </c>
      <c r="D10" s="1">
        <v>70</v>
      </c>
      <c r="E10" s="1">
        <v>70</v>
      </c>
      <c r="F10" s="1">
        <v>70</v>
      </c>
      <c r="G10" s="1">
        <v>70</v>
      </c>
      <c r="H10" s="1">
        <v>70</v>
      </c>
      <c r="I10" s="1">
        <v>70</v>
      </c>
      <c r="J10" s="1">
        <v>70</v>
      </c>
      <c r="K10" s="1">
        <v>70</v>
      </c>
      <c r="L10" s="1">
        <v>70</v>
      </c>
      <c r="M10" s="1">
        <v>20</v>
      </c>
      <c r="N10" s="1">
        <v>20</v>
      </c>
      <c r="O10" s="1">
        <v>20</v>
      </c>
      <c r="P10" s="1">
        <v>20</v>
      </c>
      <c r="Q10" s="1">
        <v>20</v>
      </c>
      <c r="R10" s="1">
        <v>20</v>
      </c>
      <c r="S10" s="1">
        <v>20</v>
      </c>
      <c r="T10" s="1">
        <v>20</v>
      </c>
      <c r="U10" s="1">
        <v>20</v>
      </c>
      <c r="V10" s="3" t="s">
        <v>18</v>
      </c>
      <c r="W10" s="3">
        <v>125</v>
      </c>
      <c r="X10" s="3" t="s">
        <v>24</v>
      </c>
      <c r="Y10" s="3">
        <v>200</v>
      </c>
      <c r="Z10" s="3">
        <v>50</v>
      </c>
      <c r="AA10" s="3"/>
      <c r="AB10" s="3"/>
      <c r="AC10" s="3"/>
      <c r="AD10" s="3" t="s">
        <v>21</v>
      </c>
      <c r="AE10" s="3"/>
      <c r="AF10" s="3">
        <v>860</v>
      </c>
      <c r="AG10" s="5">
        <v>6</v>
      </c>
      <c r="AH10" s="6" t="s">
        <v>25</v>
      </c>
    </row>
    <row r="11" spans="1:34" ht="63.75">
      <c r="A11" s="4">
        <v>7</v>
      </c>
      <c r="B11" s="6" t="s">
        <v>26</v>
      </c>
      <c r="C11" s="1">
        <v>70</v>
      </c>
      <c r="D11" s="1">
        <v>70</v>
      </c>
      <c r="E11" s="1">
        <v>70</v>
      </c>
      <c r="F11" s="1">
        <v>70</v>
      </c>
      <c r="G11" s="1">
        <v>70</v>
      </c>
      <c r="H11" s="1">
        <v>70</v>
      </c>
      <c r="I11" s="1">
        <v>70</v>
      </c>
      <c r="J11" s="1">
        <v>70</v>
      </c>
      <c r="K11" s="1">
        <v>70</v>
      </c>
      <c r="L11" s="1">
        <v>70</v>
      </c>
      <c r="M11" s="1">
        <v>20</v>
      </c>
      <c r="N11" s="1">
        <v>20</v>
      </c>
      <c r="O11" s="1">
        <v>20</v>
      </c>
      <c r="P11" s="1">
        <v>20</v>
      </c>
      <c r="Q11" s="1">
        <v>20</v>
      </c>
      <c r="R11" s="1">
        <v>20</v>
      </c>
      <c r="S11" s="1">
        <v>20</v>
      </c>
      <c r="T11" s="1">
        <v>20</v>
      </c>
      <c r="U11" s="1">
        <v>20</v>
      </c>
      <c r="V11" s="3" t="s">
        <v>18</v>
      </c>
      <c r="W11" s="3">
        <v>125</v>
      </c>
      <c r="X11" s="3" t="s">
        <v>24</v>
      </c>
      <c r="Y11" s="3">
        <v>200</v>
      </c>
      <c r="Z11" s="3">
        <v>50</v>
      </c>
      <c r="AA11" s="3"/>
      <c r="AB11" s="3"/>
      <c r="AC11" s="3"/>
      <c r="AD11" s="3">
        <v>720</v>
      </c>
      <c r="AE11" s="3"/>
      <c r="AF11" s="3">
        <v>860</v>
      </c>
      <c r="AG11" s="5">
        <v>7</v>
      </c>
      <c r="AH11" s="6" t="s">
        <v>26</v>
      </c>
    </row>
    <row r="12" spans="1:34" ht="51">
      <c r="A12" s="4">
        <v>8</v>
      </c>
      <c r="B12" s="6" t="s">
        <v>27</v>
      </c>
      <c r="C12" s="1">
        <v>70</v>
      </c>
      <c r="D12" s="1">
        <v>70</v>
      </c>
      <c r="E12" s="1">
        <v>70</v>
      </c>
      <c r="F12" s="1">
        <v>70</v>
      </c>
      <c r="G12" s="1">
        <v>70</v>
      </c>
      <c r="H12" s="1">
        <v>70</v>
      </c>
      <c r="I12" s="1">
        <v>70</v>
      </c>
      <c r="J12" s="1">
        <v>70</v>
      </c>
      <c r="K12" s="1">
        <v>70</v>
      </c>
      <c r="L12" s="1">
        <v>70</v>
      </c>
      <c r="M12" s="1">
        <v>20</v>
      </c>
      <c r="N12" s="1">
        <v>20</v>
      </c>
      <c r="O12" s="1">
        <v>20</v>
      </c>
      <c r="P12" s="1">
        <v>20</v>
      </c>
      <c r="Q12" s="1">
        <v>20</v>
      </c>
      <c r="R12" s="1">
        <v>20</v>
      </c>
      <c r="S12" s="1">
        <v>20</v>
      </c>
      <c r="T12" s="1">
        <v>20</v>
      </c>
      <c r="U12" s="1">
        <v>20</v>
      </c>
      <c r="V12" s="3">
        <v>250</v>
      </c>
      <c r="W12" s="3">
        <v>125</v>
      </c>
      <c r="X12" s="3">
        <v>200</v>
      </c>
      <c r="Y12" s="3"/>
      <c r="Z12" s="3">
        <v>50</v>
      </c>
      <c r="AA12" s="3"/>
      <c r="AB12" s="3"/>
      <c r="AC12" s="3"/>
      <c r="AD12" s="3">
        <v>720</v>
      </c>
      <c r="AE12" s="3"/>
      <c r="AF12" s="3">
        <v>860</v>
      </c>
      <c r="AG12" s="5">
        <v>8</v>
      </c>
      <c r="AH12" s="6" t="s">
        <v>27</v>
      </c>
    </row>
    <row r="13" spans="1:34" ht="25.5">
      <c r="A13" s="4">
        <v>9</v>
      </c>
      <c r="B13" s="6" t="s">
        <v>28</v>
      </c>
      <c r="C13" s="1">
        <v>70</v>
      </c>
      <c r="D13" s="1">
        <v>70</v>
      </c>
      <c r="E13" s="1">
        <v>70</v>
      </c>
      <c r="F13" s="1">
        <v>70</v>
      </c>
      <c r="G13" s="1">
        <v>70</v>
      </c>
      <c r="H13" s="1">
        <v>70</v>
      </c>
      <c r="I13" s="1">
        <v>70</v>
      </c>
      <c r="J13" s="1">
        <v>70</v>
      </c>
      <c r="K13" s="1">
        <v>70</v>
      </c>
      <c r="L13" s="1">
        <v>70</v>
      </c>
      <c r="M13" s="1">
        <v>20</v>
      </c>
      <c r="N13" s="1">
        <v>20</v>
      </c>
      <c r="O13" s="1">
        <v>20</v>
      </c>
      <c r="P13" s="1">
        <v>20</v>
      </c>
      <c r="Q13" s="1">
        <v>20</v>
      </c>
      <c r="R13" s="1">
        <v>20</v>
      </c>
      <c r="S13" s="1">
        <v>20</v>
      </c>
      <c r="T13" s="1">
        <v>20</v>
      </c>
      <c r="U13" s="1">
        <v>20</v>
      </c>
      <c r="V13" s="3">
        <v>500</v>
      </c>
      <c r="W13" s="3">
        <v>100</v>
      </c>
      <c r="X13" s="3">
        <v>200</v>
      </c>
      <c r="Y13" s="3">
        <v>200</v>
      </c>
      <c r="Z13" s="3">
        <v>50</v>
      </c>
      <c r="AA13" s="3"/>
      <c r="AB13" s="3"/>
      <c r="AC13" s="3"/>
      <c r="AD13" s="3">
        <v>720</v>
      </c>
      <c r="AE13" s="3"/>
      <c r="AF13" s="3">
        <v>860</v>
      </c>
      <c r="AG13" s="5">
        <v>9</v>
      </c>
      <c r="AH13" s="6" t="s">
        <v>28</v>
      </c>
    </row>
    <row r="14" spans="1:34" ht="51">
      <c r="A14" s="4">
        <v>10</v>
      </c>
      <c r="B14" s="6" t="s">
        <v>29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3" t="s">
        <v>18</v>
      </c>
      <c r="W14" s="3" t="s">
        <v>16</v>
      </c>
      <c r="X14" s="3" t="s">
        <v>24</v>
      </c>
      <c r="Y14" s="3"/>
      <c r="AA14" s="3"/>
      <c r="AB14" s="3"/>
      <c r="AC14" s="3"/>
      <c r="AD14" s="3" t="s">
        <v>16</v>
      </c>
      <c r="AE14" s="3"/>
      <c r="AF14" s="3"/>
      <c r="AG14" s="5">
        <v>10</v>
      </c>
      <c r="AH14" s="6" t="s">
        <v>29</v>
      </c>
    </row>
    <row r="15" spans="1:34" ht="51">
      <c r="A15" s="4">
        <v>11</v>
      </c>
      <c r="B15" s="6" t="s">
        <v>30</v>
      </c>
      <c r="C15" s="1">
        <v>70</v>
      </c>
      <c r="D15" s="1">
        <v>70</v>
      </c>
      <c r="E15" s="1">
        <v>70</v>
      </c>
      <c r="F15" s="1">
        <v>70</v>
      </c>
      <c r="G15" s="1">
        <v>70</v>
      </c>
      <c r="H15" s="1">
        <v>70</v>
      </c>
      <c r="I15" s="1">
        <v>70</v>
      </c>
      <c r="J15" s="1">
        <v>70</v>
      </c>
      <c r="K15" s="1">
        <v>70</v>
      </c>
      <c r="L15" s="1">
        <v>70</v>
      </c>
      <c r="M15" s="1">
        <v>20</v>
      </c>
      <c r="N15" s="1">
        <v>20</v>
      </c>
      <c r="O15" s="1">
        <v>20</v>
      </c>
      <c r="P15" s="1">
        <v>20</v>
      </c>
      <c r="Q15" s="1">
        <v>20</v>
      </c>
      <c r="R15" s="1">
        <v>20</v>
      </c>
      <c r="S15" s="1">
        <v>20</v>
      </c>
      <c r="T15" s="1">
        <v>20</v>
      </c>
      <c r="U15" s="1">
        <v>20</v>
      </c>
      <c r="V15" s="3">
        <v>250</v>
      </c>
      <c r="W15" s="3" t="s">
        <v>16</v>
      </c>
      <c r="X15" s="3">
        <v>200</v>
      </c>
      <c r="Y15" s="3">
        <v>200</v>
      </c>
      <c r="Z15" s="3">
        <v>50</v>
      </c>
      <c r="AA15" s="3"/>
      <c r="AB15" s="3"/>
      <c r="AC15" s="3"/>
      <c r="AD15" s="3">
        <v>720</v>
      </c>
      <c r="AE15" s="3"/>
      <c r="AF15" s="3">
        <v>860</v>
      </c>
      <c r="AG15" s="5">
        <v>11</v>
      </c>
      <c r="AH15" s="6" t="s">
        <v>30</v>
      </c>
    </row>
    <row r="16" spans="1:34" ht="38.25">
      <c r="A16" s="4">
        <v>12</v>
      </c>
      <c r="B16" s="6" t="s">
        <v>31</v>
      </c>
      <c r="C16" s="1">
        <v>70</v>
      </c>
      <c r="D16" s="1">
        <v>70</v>
      </c>
      <c r="E16" s="1"/>
      <c r="F16" s="1"/>
      <c r="G16" s="1"/>
      <c r="H16" s="1"/>
      <c r="I16" s="1"/>
      <c r="J16" s="1"/>
      <c r="K16" s="1"/>
      <c r="L16" s="1"/>
      <c r="M16" s="1">
        <v>20</v>
      </c>
      <c r="N16" s="1"/>
      <c r="O16" s="1"/>
      <c r="P16" s="1"/>
      <c r="Q16" s="1"/>
      <c r="R16" s="1"/>
      <c r="S16" s="1"/>
      <c r="T16" s="1"/>
      <c r="U16" s="1"/>
      <c r="V16" s="3" t="s">
        <v>18</v>
      </c>
      <c r="W16" s="3" t="s">
        <v>16</v>
      </c>
      <c r="X16" s="3">
        <v>200</v>
      </c>
      <c r="Y16" s="3"/>
      <c r="Z16" s="3"/>
      <c r="AA16" s="3"/>
      <c r="AB16" s="3"/>
      <c r="AC16" s="3"/>
      <c r="AD16" s="3">
        <v>720</v>
      </c>
      <c r="AE16" s="3"/>
      <c r="AF16" s="3"/>
      <c r="AG16" s="5">
        <v>12</v>
      </c>
      <c r="AH16" s="6" t="s">
        <v>31</v>
      </c>
    </row>
    <row r="17" spans="1:34" ht="38.25">
      <c r="A17" s="4">
        <v>13</v>
      </c>
      <c r="B17" s="6" t="s">
        <v>32</v>
      </c>
      <c r="C17" s="1">
        <v>70</v>
      </c>
      <c r="D17" s="1">
        <v>70</v>
      </c>
      <c r="E17" s="1">
        <v>70</v>
      </c>
      <c r="F17" s="1">
        <v>70</v>
      </c>
      <c r="G17" s="1">
        <v>70</v>
      </c>
      <c r="H17" s="1">
        <v>70</v>
      </c>
      <c r="I17" s="1">
        <v>70</v>
      </c>
      <c r="J17" s="1">
        <v>70</v>
      </c>
      <c r="K17" s="1">
        <v>70</v>
      </c>
      <c r="L17" s="1">
        <v>70</v>
      </c>
      <c r="M17" s="1">
        <v>20</v>
      </c>
      <c r="N17" s="1">
        <v>20</v>
      </c>
      <c r="O17" s="1">
        <v>20</v>
      </c>
      <c r="P17" s="1">
        <v>20</v>
      </c>
      <c r="Q17" s="1">
        <v>20</v>
      </c>
      <c r="R17" s="1">
        <v>20</v>
      </c>
      <c r="S17" s="1">
        <v>20</v>
      </c>
      <c r="T17" s="1">
        <v>20</v>
      </c>
      <c r="U17" s="1">
        <v>20</v>
      </c>
      <c r="V17" s="3">
        <v>250</v>
      </c>
      <c r="W17" s="3" t="s">
        <v>16</v>
      </c>
      <c r="X17" s="3">
        <v>200</v>
      </c>
      <c r="Y17" s="3">
        <v>200</v>
      </c>
      <c r="Z17" s="3">
        <v>50</v>
      </c>
      <c r="AA17" s="3"/>
      <c r="AB17" s="3"/>
      <c r="AC17" s="3"/>
      <c r="AD17" s="3">
        <v>720</v>
      </c>
      <c r="AE17" s="3"/>
      <c r="AF17" s="3">
        <v>860</v>
      </c>
      <c r="AG17" s="5">
        <v>13</v>
      </c>
      <c r="AH17" s="6" t="s">
        <v>32</v>
      </c>
    </row>
    <row r="18" spans="1:34" ht="51">
      <c r="A18" s="4">
        <v>14</v>
      </c>
      <c r="B18" s="6" t="s">
        <v>33</v>
      </c>
      <c r="C18" s="1">
        <v>70</v>
      </c>
      <c r="D18" s="1">
        <v>70</v>
      </c>
      <c r="E18" s="1">
        <v>70</v>
      </c>
      <c r="F18" s="1">
        <v>70</v>
      </c>
      <c r="G18" s="1">
        <v>70</v>
      </c>
      <c r="H18" s="1">
        <v>70</v>
      </c>
      <c r="I18" s="1">
        <v>70</v>
      </c>
      <c r="J18" s="1">
        <v>70</v>
      </c>
      <c r="K18" s="1">
        <v>70</v>
      </c>
      <c r="L18" s="1">
        <v>70</v>
      </c>
      <c r="M18" s="1">
        <v>20</v>
      </c>
      <c r="N18" s="1">
        <v>20</v>
      </c>
      <c r="O18" s="1">
        <v>20</v>
      </c>
      <c r="P18" s="1">
        <v>20</v>
      </c>
      <c r="Q18" s="1">
        <v>20</v>
      </c>
      <c r="R18" s="1">
        <v>20</v>
      </c>
      <c r="S18" s="1">
        <v>20</v>
      </c>
      <c r="T18" s="1">
        <v>20</v>
      </c>
      <c r="U18" s="1">
        <v>20</v>
      </c>
      <c r="V18" s="3">
        <v>250</v>
      </c>
      <c r="W18" s="3">
        <v>120</v>
      </c>
      <c r="X18" s="3" t="s">
        <v>24</v>
      </c>
      <c r="Y18" s="3"/>
      <c r="Z18" s="3">
        <v>50</v>
      </c>
      <c r="AA18" s="3"/>
      <c r="AB18" s="3"/>
      <c r="AC18" s="3"/>
      <c r="AD18" s="3">
        <v>720</v>
      </c>
      <c r="AE18" s="3"/>
      <c r="AF18" s="3">
        <v>860</v>
      </c>
      <c r="AG18" s="5">
        <v>14</v>
      </c>
      <c r="AH18" s="6" t="s">
        <v>33</v>
      </c>
    </row>
    <row r="19" spans="1:34" ht="51">
      <c r="A19" s="4">
        <v>15</v>
      </c>
      <c r="B19" s="6" t="s">
        <v>34</v>
      </c>
      <c r="C19" s="1">
        <v>70</v>
      </c>
      <c r="D19" s="1">
        <v>70</v>
      </c>
      <c r="E19" s="1">
        <v>70</v>
      </c>
      <c r="F19" s="1">
        <v>70</v>
      </c>
      <c r="G19" s="1">
        <v>70</v>
      </c>
      <c r="H19" s="1">
        <v>70</v>
      </c>
      <c r="I19" s="1">
        <v>70</v>
      </c>
      <c r="J19" s="1">
        <v>70</v>
      </c>
      <c r="K19" s="1">
        <v>70</v>
      </c>
      <c r="L19" s="1">
        <v>70</v>
      </c>
      <c r="M19" s="1">
        <v>20</v>
      </c>
      <c r="N19" s="1">
        <v>20</v>
      </c>
      <c r="O19" s="1">
        <v>20</v>
      </c>
      <c r="P19" s="1">
        <v>20</v>
      </c>
      <c r="Q19" s="1">
        <v>20</v>
      </c>
      <c r="R19" s="1">
        <v>20</v>
      </c>
      <c r="S19" s="1">
        <v>20</v>
      </c>
      <c r="T19" s="1">
        <v>20</v>
      </c>
      <c r="U19" s="1">
        <v>20</v>
      </c>
      <c r="V19" s="3" t="s">
        <v>18</v>
      </c>
      <c r="W19" s="3">
        <v>100</v>
      </c>
      <c r="X19" s="3" t="s">
        <v>24</v>
      </c>
      <c r="Y19" s="3"/>
      <c r="Z19" s="3"/>
      <c r="AA19" s="3"/>
      <c r="AB19" s="3"/>
      <c r="AC19" s="3"/>
      <c r="AD19" s="3">
        <v>720</v>
      </c>
      <c r="AE19" s="3"/>
      <c r="AF19" s="3">
        <v>860</v>
      </c>
      <c r="AG19" s="5">
        <v>15</v>
      </c>
      <c r="AH19" s="6" t="s">
        <v>34</v>
      </c>
    </row>
    <row r="20" spans="1:34" ht="63.75">
      <c r="A20" s="4">
        <v>16</v>
      </c>
      <c r="B20" s="6" t="s">
        <v>35</v>
      </c>
      <c r="C20" s="1">
        <v>70</v>
      </c>
      <c r="D20" s="1">
        <v>70</v>
      </c>
      <c r="E20" s="1">
        <v>70</v>
      </c>
      <c r="F20" s="1">
        <v>70</v>
      </c>
      <c r="G20" s="1">
        <v>70</v>
      </c>
      <c r="H20" s="1"/>
      <c r="I20" s="1"/>
      <c r="J20" s="1"/>
      <c r="K20" s="1"/>
      <c r="L20" s="1"/>
      <c r="M20" s="1">
        <v>20</v>
      </c>
      <c r="N20" s="1">
        <v>20</v>
      </c>
      <c r="O20" s="1">
        <v>20</v>
      </c>
      <c r="P20" s="1">
        <v>20</v>
      </c>
      <c r="Q20" s="1">
        <v>20</v>
      </c>
      <c r="R20" s="1"/>
      <c r="S20" s="1"/>
      <c r="T20" s="1"/>
      <c r="U20" s="1"/>
      <c r="V20" s="3">
        <v>500</v>
      </c>
      <c r="W20" s="3">
        <v>100</v>
      </c>
      <c r="X20" s="3">
        <v>600</v>
      </c>
      <c r="Y20" s="3"/>
      <c r="Z20" s="3">
        <v>50</v>
      </c>
      <c r="AA20" s="3"/>
      <c r="AB20" s="3"/>
      <c r="AC20" s="3"/>
      <c r="AD20" s="3">
        <v>720</v>
      </c>
      <c r="AE20" s="3"/>
      <c r="AF20" s="3">
        <v>860</v>
      </c>
      <c r="AG20" s="5">
        <v>16</v>
      </c>
      <c r="AH20" s="6" t="s">
        <v>35</v>
      </c>
    </row>
    <row r="21" spans="1:34" ht="51">
      <c r="A21" s="4">
        <v>17</v>
      </c>
      <c r="B21" s="6" t="s">
        <v>36</v>
      </c>
      <c r="C21" s="1">
        <v>70</v>
      </c>
      <c r="D21" s="1">
        <v>70</v>
      </c>
      <c r="E21" s="1">
        <v>70</v>
      </c>
      <c r="F21" s="1">
        <v>70</v>
      </c>
      <c r="G21" s="1">
        <v>70</v>
      </c>
      <c r="H21" s="1">
        <v>70</v>
      </c>
      <c r="I21" s="1">
        <v>70</v>
      </c>
      <c r="J21" s="1">
        <v>70</v>
      </c>
      <c r="K21" s="1">
        <v>70</v>
      </c>
      <c r="L21" s="1">
        <v>70</v>
      </c>
      <c r="M21" s="1">
        <v>20</v>
      </c>
      <c r="N21" s="1">
        <v>20</v>
      </c>
      <c r="O21" s="1">
        <v>20</v>
      </c>
      <c r="P21" s="1">
        <v>20</v>
      </c>
      <c r="Q21" s="1">
        <v>20</v>
      </c>
      <c r="R21" s="1">
        <v>20</v>
      </c>
      <c r="S21" s="1">
        <v>20</v>
      </c>
      <c r="T21" s="1">
        <v>20</v>
      </c>
      <c r="U21" s="1">
        <v>20</v>
      </c>
      <c r="V21" s="3">
        <v>750</v>
      </c>
      <c r="W21" s="3" t="s">
        <v>16</v>
      </c>
      <c r="X21" s="3">
        <v>200</v>
      </c>
      <c r="Y21" s="3">
        <v>200</v>
      </c>
      <c r="Z21" s="3"/>
      <c r="AA21" s="3"/>
      <c r="AB21" s="3"/>
      <c r="AC21" s="3"/>
      <c r="AD21" s="3">
        <v>720</v>
      </c>
      <c r="AE21" s="3"/>
      <c r="AF21" s="3">
        <v>860</v>
      </c>
      <c r="AG21" s="5">
        <v>17</v>
      </c>
      <c r="AH21" s="6" t="s">
        <v>36</v>
      </c>
    </row>
    <row r="22" spans="1:34" ht="51">
      <c r="A22" s="4">
        <v>18</v>
      </c>
      <c r="B22" s="6" t="s">
        <v>37</v>
      </c>
      <c r="C22" s="1">
        <v>70</v>
      </c>
      <c r="D22" s="1">
        <v>70</v>
      </c>
      <c r="E22" s="1">
        <v>70</v>
      </c>
      <c r="F22" s="1">
        <v>70</v>
      </c>
      <c r="G22" s="1">
        <v>70</v>
      </c>
      <c r="H22" s="1">
        <v>70</v>
      </c>
      <c r="I22" s="1">
        <v>70</v>
      </c>
      <c r="J22" s="1">
        <v>70</v>
      </c>
      <c r="K22" s="1">
        <v>70</v>
      </c>
      <c r="L22" s="1">
        <v>70</v>
      </c>
      <c r="M22" s="1">
        <v>20</v>
      </c>
      <c r="N22" s="1">
        <v>20</v>
      </c>
      <c r="O22" s="1">
        <v>20</v>
      </c>
      <c r="P22" s="1">
        <v>20</v>
      </c>
      <c r="Q22" s="1">
        <v>20</v>
      </c>
      <c r="R22" s="1">
        <v>20</v>
      </c>
      <c r="S22" s="1">
        <v>20</v>
      </c>
      <c r="T22" s="1">
        <v>20</v>
      </c>
      <c r="U22" s="1">
        <v>20</v>
      </c>
      <c r="V22" s="3">
        <v>250</v>
      </c>
      <c r="W22" s="3">
        <v>125</v>
      </c>
      <c r="X22" s="3" t="s">
        <v>24</v>
      </c>
      <c r="Y22" s="3">
        <v>200</v>
      </c>
      <c r="Z22" s="3">
        <v>50</v>
      </c>
      <c r="AA22" s="3"/>
      <c r="AB22" s="3"/>
      <c r="AC22" s="3"/>
      <c r="AD22" s="3">
        <v>720</v>
      </c>
      <c r="AE22" s="3"/>
      <c r="AF22" s="3">
        <v>860</v>
      </c>
      <c r="AG22" s="5">
        <v>18</v>
      </c>
      <c r="AH22" s="6" t="s">
        <v>37</v>
      </c>
    </row>
    <row r="23" spans="1:34" ht="51">
      <c r="A23" s="4">
        <v>19</v>
      </c>
      <c r="B23" s="6" t="s">
        <v>38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3">
        <v>250</v>
      </c>
      <c r="W23" s="3" t="s">
        <v>16</v>
      </c>
      <c r="X23" s="3" t="s">
        <v>24</v>
      </c>
      <c r="Y23" s="3">
        <v>200</v>
      </c>
      <c r="Z23" s="3">
        <v>50</v>
      </c>
      <c r="AA23" s="3"/>
      <c r="AB23" s="3"/>
      <c r="AC23" s="3"/>
      <c r="AD23" s="3">
        <v>720</v>
      </c>
      <c r="AE23" s="3"/>
      <c r="AF23" s="3">
        <v>860</v>
      </c>
      <c r="AG23" s="5">
        <v>19</v>
      </c>
      <c r="AH23" s="6" t="s">
        <v>38</v>
      </c>
    </row>
    <row r="24" spans="1:34" ht="25.5">
      <c r="A24" s="4">
        <v>20</v>
      </c>
      <c r="B24" s="6" t="s">
        <v>39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3">
        <v>250</v>
      </c>
      <c r="W24" s="3" t="s">
        <v>16</v>
      </c>
      <c r="X24" s="3" t="s">
        <v>24</v>
      </c>
      <c r="Y24" s="3">
        <v>200</v>
      </c>
      <c r="Z24" s="3">
        <v>50</v>
      </c>
      <c r="AA24" s="3"/>
      <c r="AB24" s="3"/>
      <c r="AC24" s="3"/>
      <c r="AD24" s="3" t="s">
        <v>20</v>
      </c>
      <c r="AE24" s="3"/>
      <c r="AF24" s="3">
        <v>710</v>
      </c>
      <c r="AG24" s="5">
        <v>20</v>
      </c>
      <c r="AH24" s="6" t="s">
        <v>39</v>
      </c>
    </row>
    <row r="25" spans="1:36" ht="25.5">
      <c r="A25" s="4">
        <v>21</v>
      </c>
      <c r="B25" s="6" t="s">
        <v>40</v>
      </c>
      <c r="C25" s="1">
        <v>70</v>
      </c>
      <c r="D25" s="1">
        <v>70</v>
      </c>
      <c r="E25" s="1">
        <v>70</v>
      </c>
      <c r="F25" s="1">
        <v>70</v>
      </c>
      <c r="G25" s="1">
        <v>70</v>
      </c>
      <c r="H25" s="1">
        <v>70</v>
      </c>
      <c r="I25" s="1">
        <v>70</v>
      </c>
      <c r="J25" s="1">
        <v>70</v>
      </c>
      <c r="K25" s="1">
        <v>70</v>
      </c>
      <c r="L25" s="1">
        <v>70</v>
      </c>
      <c r="M25" s="1">
        <v>20</v>
      </c>
      <c r="N25" s="1">
        <v>20</v>
      </c>
      <c r="O25" s="1">
        <v>20</v>
      </c>
      <c r="P25" s="1">
        <v>20</v>
      </c>
      <c r="Q25" s="1">
        <v>20</v>
      </c>
      <c r="R25" s="1">
        <v>20</v>
      </c>
      <c r="S25" s="1">
        <v>20</v>
      </c>
      <c r="T25" s="1">
        <v>20</v>
      </c>
      <c r="U25" s="1">
        <v>20</v>
      </c>
      <c r="V25" s="3">
        <v>250</v>
      </c>
      <c r="W25" s="3">
        <v>125</v>
      </c>
      <c r="X25" s="3">
        <v>200</v>
      </c>
      <c r="Y25" s="3">
        <v>200</v>
      </c>
      <c r="Z25" s="3">
        <v>50</v>
      </c>
      <c r="AA25" s="3"/>
      <c r="AB25" s="3"/>
      <c r="AC25" s="3"/>
      <c r="AD25" s="3">
        <v>720</v>
      </c>
      <c r="AE25" s="3"/>
      <c r="AF25" s="3">
        <v>860</v>
      </c>
      <c r="AG25" s="5">
        <v>21</v>
      </c>
      <c r="AH25" s="6" t="s">
        <v>40</v>
      </c>
      <c r="AI25" s="7"/>
      <c r="AJ25" s="7"/>
    </row>
    <row r="26" spans="1:34" ht="51">
      <c r="A26" s="4">
        <v>22</v>
      </c>
      <c r="B26" s="6" t="s">
        <v>41</v>
      </c>
      <c r="C26" s="1" t="s">
        <v>20</v>
      </c>
      <c r="D26" s="1" t="s">
        <v>21</v>
      </c>
      <c r="E26" s="1" t="s">
        <v>21</v>
      </c>
      <c r="F26" s="1" t="s">
        <v>21</v>
      </c>
      <c r="G26" s="1" t="s">
        <v>21</v>
      </c>
      <c r="H26" s="1" t="s">
        <v>21</v>
      </c>
      <c r="I26" s="1" t="s">
        <v>20</v>
      </c>
      <c r="J26" s="1" t="s">
        <v>21</v>
      </c>
      <c r="K26" s="1" t="s">
        <v>20</v>
      </c>
      <c r="L26" s="1" t="s">
        <v>16</v>
      </c>
      <c r="M26" s="1"/>
      <c r="N26" s="1"/>
      <c r="O26" s="1"/>
      <c r="P26" s="1"/>
      <c r="Q26" s="1"/>
      <c r="R26" s="1"/>
      <c r="S26" s="1"/>
      <c r="T26" s="1"/>
      <c r="U26" s="1"/>
      <c r="V26" s="3">
        <v>250</v>
      </c>
      <c r="W26" s="3">
        <v>125</v>
      </c>
      <c r="X26" s="3">
        <v>200</v>
      </c>
      <c r="Y26" s="3"/>
      <c r="Z26" s="3">
        <v>50</v>
      </c>
      <c r="AA26" s="3"/>
      <c r="AB26" s="3"/>
      <c r="AC26" s="3"/>
      <c r="AD26" s="3">
        <v>720</v>
      </c>
      <c r="AE26" s="3"/>
      <c r="AF26" s="3"/>
      <c r="AG26" s="5">
        <v>22</v>
      </c>
      <c r="AH26" s="6" t="s">
        <v>41</v>
      </c>
    </row>
    <row r="27" spans="1:34" ht="51">
      <c r="A27" s="4">
        <v>23</v>
      </c>
      <c r="B27" s="6" t="s">
        <v>42</v>
      </c>
      <c r="C27" s="1">
        <v>70</v>
      </c>
      <c r="D27" s="1">
        <v>70</v>
      </c>
      <c r="E27" s="1">
        <v>70</v>
      </c>
      <c r="F27" s="1">
        <v>70</v>
      </c>
      <c r="G27" s="1">
        <v>70</v>
      </c>
      <c r="H27" s="1">
        <v>70</v>
      </c>
      <c r="I27" s="1">
        <v>70</v>
      </c>
      <c r="J27" s="1">
        <v>70</v>
      </c>
      <c r="K27" s="1">
        <v>70</v>
      </c>
      <c r="L27" s="1">
        <v>70</v>
      </c>
      <c r="M27" s="1">
        <v>20</v>
      </c>
      <c r="N27" s="1">
        <v>20</v>
      </c>
      <c r="O27" s="1">
        <v>20</v>
      </c>
      <c r="P27" s="1">
        <v>20</v>
      </c>
      <c r="Q27" s="1">
        <v>20</v>
      </c>
      <c r="R27" s="1">
        <v>20</v>
      </c>
      <c r="S27" s="1">
        <v>20</v>
      </c>
      <c r="T27" s="1">
        <v>20</v>
      </c>
      <c r="U27" s="1">
        <v>20</v>
      </c>
      <c r="V27" s="3">
        <v>250</v>
      </c>
      <c r="W27" s="3">
        <v>125</v>
      </c>
      <c r="X27" s="3">
        <v>200</v>
      </c>
      <c r="Y27" s="3"/>
      <c r="Z27" s="3">
        <v>50</v>
      </c>
      <c r="AA27" s="3"/>
      <c r="AB27" s="3"/>
      <c r="AC27" s="3"/>
      <c r="AD27" s="3">
        <v>720</v>
      </c>
      <c r="AE27" s="3"/>
      <c r="AF27" s="3">
        <v>860</v>
      </c>
      <c r="AG27" s="5">
        <v>23</v>
      </c>
      <c r="AH27" s="6" t="s">
        <v>42</v>
      </c>
    </row>
    <row r="28" spans="1:34" ht="51">
      <c r="A28" s="4">
        <v>24</v>
      </c>
      <c r="B28" s="6" t="s">
        <v>43</v>
      </c>
      <c r="C28" s="1">
        <v>70</v>
      </c>
      <c r="D28" s="1">
        <v>70</v>
      </c>
      <c r="E28" s="1">
        <v>70</v>
      </c>
      <c r="F28" s="1">
        <v>70</v>
      </c>
      <c r="G28" s="1">
        <v>70</v>
      </c>
      <c r="H28" s="1">
        <v>70</v>
      </c>
      <c r="I28" s="1">
        <v>70</v>
      </c>
      <c r="J28" s="1"/>
      <c r="K28" s="1"/>
      <c r="L28" s="1"/>
      <c r="M28" s="1">
        <v>20</v>
      </c>
      <c r="N28" s="1">
        <v>20</v>
      </c>
      <c r="O28" s="1">
        <v>20</v>
      </c>
      <c r="P28" s="1"/>
      <c r="Q28" s="1"/>
      <c r="R28" s="1"/>
      <c r="S28" s="1"/>
      <c r="T28" s="1"/>
      <c r="U28" s="1"/>
      <c r="V28" s="3" t="s">
        <v>18</v>
      </c>
      <c r="W28" s="3" t="s">
        <v>16</v>
      </c>
      <c r="X28" s="3" t="s">
        <v>24</v>
      </c>
      <c r="Y28" s="3"/>
      <c r="Z28" s="3"/>
      <c r="AA28" s="3"/>
      <c r="AB28" s="3"/>
      <c r="AC28" s="3"/>
      <c r="AD28" s="3">
        <v>720</v>
      </c>
      <c r="AE28" s="3"/>
      <c r="AF28" s="3"/>
      <c r="AG28" s="5">
        <v>24</v>
      </c>
      <c r="AH28" s="6" t="s">
        <v>43</v>
      </c>
    </row>
    <row r="29" spans="1:34" ht="51">
      <c r="A29" s="4">
        <v>25</v>
      </c>
      <c r="B29" s="6" t="s">
        <v>44</v>
      </c>
      <c r="C29" s="1">
        <v>70</v>
      </c>
      <c r="D29" s="1">
        <v>70</v>
      </c>
      <c r="E29" s="1">
        <v>70</v>
      </c>
      <c r="F29" s="1">
        <v>70</v>
      </c>
      <c r="G29" s="1">
        <v>70</v>
      </c>
      <c r="H29" s="1">
        <v>70</v>
      </c>
      <c r="I29" s="1">
        <v>70</v>
      </c>
      <c r="J29" s="1">
        <v>70</v>
      </c>
      <c r="K29" s="1">
        <v>70</v>
      </c>
      <c r="L29" s="1">
        <v>70</v>
      </c>
      <c r="M29" s="1">
        <v>20</v>
      </c>
      <c r="N29" s="1">
        <v>20</v>
      </c>
      <c r="O29" s="1">
        <v>20</v>
      </c>
      <c r="P29" s="1">
        <v>20</v>
      </c>
      <c r="Q29" s="1">
        <v>20</v>
      </c>
      <c r="R29" s="1">
        <v>20</v>
      </c>
      <c r="S29" s="1">
        <v>20</v>
      </c>
      <c r="T29" s="1">
        <v>20</v>
      </c>
      <c r="U29" s="1">
        <v>20</v>
      </c>
      <c r="V29" s="3" t="s">
        <v>18</v>
      </c>
      <c r="W29" s="3" t="s">
        <v>16</v>
      </c>
      <c r="X29" s="3" t="s">
        <v>24</v>
      </c>
      <c r="Y29" s="3"/>
      <c r="Z29" s="3"/>
      <c r="AA29" s="3"/>
      <c r="AB29" s="3"/>
      <c r="AC29" s="3"/>
      <c r="AD29" s="3" t="s">
        <v>20</v>
      </c>
      <c r="AE29" s="3"/>
      <c r="AF29" s="3">
        <v>860</v>
      </c>
      <c r="AG29" s="5">
        <v>25</v>
      </c>
      <c r="AH29" s="6" t="s">
        <v>44</v>
      </c>
    </row>
    <row r="30" spans="1:34" ht="25.5">
      <c r="A30" s="4">
        <v>26</v>
      </c>
      <c r="B30" s="6" t="s">
        <v>45</v>
      </c>
      <c r="C30" s="1">
        <v>70</v>
      </c>
      <c r="D30" s="1">
        <v>70</v>
      </c>
      <c r="E30" s="1">
        <v>70</v>
      </c>
      <c r="F30" s="1">
        <v>70</v>
      </c>
      <c r="G30" s="1">
        <v>70</v>
      </c>
      <c r="H30" s="1">
        <v>70</v>
      </c>
      <c r="I30" s="1">
        <v>70</v>
      </c>
      <c r="J30" s="1">
        <v>70</v>
      </c>
      <c r="K30" s="1">
        <v>70</v>
      </c>
      <c r="L30" s="1">
        <v>70</v>
      </c>
      <c r="M30" s="1">
        <v>20</v>
      </c>
      <c r="N30" s="1">
        <v>20</v>
      </c>
      <c r="O30" s="1">
        <v>20</v>
      </c>
      <c r="P30" s="1">
        <v>20</v>
      </c>
      <c r="Q30" s="1">
        <v>20</v>
      </c>
      <c r="R30" s="1">
        <v>20</v>
      </c>
      <c r="S30" s="1">
        <v>20</v>
      </c>
      <c r="T30" s="1">
        <v>20</v>
      </c>
      <c r="U30" s="1">
        <v>20</v>
      </c>
      <c r="V30" s="3">
        <v>250</v>
      </c>
      <c r="W30" s="3" t="s">
        <v>16</v>
      </c>
      <c r="X30" s="3" t="s">
        <v>24</v>
      </c>
      <c r="Y30" s="3"/>
      <c r="Z30" s="3"/>
      <c r="AA30" s="3"/>
      <c r="AB30" s="3"/>
      <c r="AC30" s="3"/>
      <c r="AD30" s="3">
        <v>720</v>
      </c>
      <c r="AE30" s="3"/>
      <c r="AF30" s="3">
        <v>860</v>
      </c>
      <c r="AG30" s="5">
        <v>26</v>
      </c>
      <c r="AH30" s="6" t="s">
        <v>45</v>
      </c>
    </row>
    <row r="31" spans="1:34" ht="51">
      <c r="A31" s="4">
        <v>27</v>
      </c>
      <c r="B31" s="6" t="s">
        <v>46</v>
      </c>
      <c r="C31" s="1">
        <v>70</v>
      </c>
      <c r="D31" s="1">
        <v>70</v>
      </c>
      <c r="E31" s="1"/>
      <c r="F31" s="1"/>
      <c r="G31" s="1"/>
      <c r="H31" s="1"/>
      <c r="I31" s="1"/>
      <c r="J31" s="1"/>
      <c r="K31" s="1"/>
      <c r="L31" s="1"/>
      <c r="M31" s="1">
        <v>20</v>
      </c>
      <c r="N31" s="1">
        <v>20</v>
      </c>
      <c r="O31" s="1"/>
      <c r="P31" s="1"/>
      <c r="Q31" s="1"/>
      <c r="R31" s="1"/>
      <c r="S31" s="1"/>
      <c r="T31" s="1"/>
      <c r="U31" s="1"/>
      <c r="V31" s="3">
        <v>250</v>
      </c>
      <c r="W31" s="3" t="s">
        <v>16</v>
      </c>
      <c r="X31" s="3">
        <v>200</v>
      </c>
      <c r="Y31" s="3"/>
      <c r="Z31" s="3"/>
      <c r="AA31" s="3"/>
      <c r="AB31" s="3"/>
      <c r="AC31" s="3"/>
      <c r="AD31" s="3">
        <v>720</v>
      </c>
      <c r="AE31" s="3"/>
      <c r="AF31" s="3">
        <v>710</v>
      </c>
      <c r="AG31" s="5">
        <v>27</v>
      </c>
      <c r="AH31" s="6" t="s">
        <v>46</v>
      </c>
    </row>
    <row r="32" spans="1:34" ht="63.75">
      <c r="A32" s="4">
        <v>28</v>
      </c>
      <c r="B32" s="6" t="s">
        <v>47</v>
      </c>
      <c r="C32" s="1">
        <v>70</v>
      </c>
      <c r="D32" s="1">
        <v>70</v>
      </c>
      <c r="E32" s="1">
        <v>70</v>
      </c>
      <c r="F32" s="1">
        <v>70</v>
      </c>
      <c r="G32" s="1">
        <v>70</v>
      </c>
      <c r="H32" s="1">
        <v>70</v>
      </c>
      <c r="I32" s="1">
        <v>70</v>
      </c>
      <c r="J32" s="1">
        <v>70</v>
      </c>
      <c r="K32" s="1">
        <v>70</v>
      </c>
      <c r="L32" s="1">
        <v>70</v>
      </c>
      <c r="M32" s="1">
        <v>20</v>
      </c>
      <c r="N32" s="1">
        <v>20</v>
      </c>
      <c r="O32" s="1">
        <v>20</v>
      </c>
      <c r="P32" s="1">
        <v>20</v>
      </c>
      <c r="Q32" s="1">
        <v>20</v>
      </c>
      <c r="R32" s="1">
        <v>20</v>
      </c>
      <c r="S32" s="1">
        <v>20</v>
      </c>
      <c r="T32" s="1">
        <v>20</v>
      </c>
      <c r="U32" s="1">
        <v>20</v>
      </c>
      <c r="V32" s="3">
        <v>250</v>
      </c>
      <c r="W32" s="3">
        <v>125</v>
      </c>
      <c r="X32" s="3">
        <v>600</v>
      </c>
      <c r="Y32" s="3">
        <v>200</v>
      </c>
      <c r="Z32" s="3">
        <v>50</v>
      </c>
      <c r="AA32" s="3"/>
      <c r="AB32" s="3"/>
      <c r="AC32" s="3"/>
      <c r="AD32" s="3">
        <v>720</v>
      </c>
      <c r="AE32" s="3"/>
      <c r="AF32" s="3">
        <v>860</v>
      </c>
      <c r="AG32" s="5">
        <v>28</v>
      </c>
      <c r="AH32" s="6" t="s">
        <v>47</v>
      </c>
    </row>
    <row r="33" spans="1:34" ht="51">
      <c r="A33" s="4">
        <v>29</v>
      </c>
      <c r="B33" s="6" t="s">
        <v>48</v>
      </c>
      <c r="C33" s="1">
        <v>70</v>
      </c>
      <c r="D33" s="1">
        <v>70</v>
      </c>
      <c r="E33" s="1">
        <v>70</v>
      </c>
      <c r="F33" s="1">
        <v>70</v>
      </c>
      <c r="G33" s="1">
        <v>70</v>
      </c>
      <c r="H33" s="1">
        <v>70</v>
      </c>
      <c r="I33" s="1">
        <v>70</v>
      </c>
      <c r="J33" s="1">
        <v>70</v>
      </c>
      <c r="K33" s="1">
        <v>70</v>
      </c>
      <c r="L33" s="1">
        <v>70</v>
      </c>
      <c r="M33" s="1">
        <v>20</v>
      </c>
      <c r="N33" s="1">
        <v>20</v>
      </c>
      <c r="O33" s="1">
        <v>20</v>
      </c>
      <c r="P33" s="1">
        <v>20</v>
      </c>
      <c r="Q33" s="1">
        <v>20</v>
      </c>
      <c r="R33" s="1">
        <v>20</v>
      </c>
      <c r="S33" s="1">
        <v>20</v>
      </c>
      <c r="T33" s="1">
        <v>20</v>
      </c>
      <c r="U33" s="1">
        <v>20</v>
      </c>
      <c r="V33" s="3">
        <v>250</v>
      </c>
      <c r="W33" s="3">
        <v>125</v>
      </c>
      <c r="X33" s="3">
        <v>200</v>
      </c>
      <c r="Y33" s="3">
        <v>200</v>
      </c>
      <c r="Z33" s="3"/>
      <c r="AA33" s="3"/>
      <c r="AB33" s="3"/>
      <c r="AC33" s="3"/>
      <c r="AD33" s="3">
        <v>720</v>
      </c>
      <c r="AE33" s="3"/>
      <c r="AF33" s="3">
        <v>860</v>
      </c>
      <c r="AG33" s="5">
        <v>29</v>
      </c>
      <c r="AH33" s="6" t="s">
        <v>48</v>
      </c>
    </row>
    <row r="34" spans="1:34" ht="12.75">
      <c r="A34" s="4">
        <v>30</v>
      </c>
      <c r="B34" s="8" t="s">
        <v>49</v>
      </c>
      <c r="C34" s="1">
        <v>70</v>
      </c>
      <c r="D34" s="1">
        <v>70</v>
      </c>
      <c r="E34" s="1">
        <v>70</v>
      </c>
      <c r="F34" s="1">
        <v>70</v>
      </c>
      <c r="G34" s="1">
        <v>70</v>
      </c>
      <c r="H34" s="1">
        <v>70</v>
      </c>
      <c r="I34" s="1">
        <v>70</v>
      </c>
      <c r="J34" s="1">
        <v>70</v>
      </c>
      <c r="K34" s="1">
        <v>70</v>
      </c>
      <c r="L34" s="1">
        <v>70</v>
      </c>
      <c r="M34" s="1">
        <v>20</v>
      </c>
      <c r="N34" s="1">
        <v>20</v>
      </c>
      <c r="O34" s="1">
        <v>20</v>
      </c>
      <c r="P34" s="1">
        <v>20</v>
      </c>
      <c r="Q34" s="1">
        <v>20</v>
      </c>
      <c r="R34" s="1">
        <v>20</v>
      </c>
      <c r="S34" s="1">
        <v>20</v>
      </c>
      <c r="T34" s="1">
        <v>20</v>
      </c>
      <c r="U34" s="1">
        <v>20</v>
      </c>
      <c r="V34" s="3">
        <v>250</v>
      </c>
      <c r="W34" s="3" t="s">
        <v>16</v>
      </c>
      <c r="X34" s="3" t="s">
        <v>24</v>
      </c>
      <c r="Y34" s="3"/>
      <c r="Z34" s="3">
        <v>50</v>
      </c>
      <c r="AA34" s="3"/>
      <c r="AB34" s="3"/>
      <c r="AC34" s="3"/>
      <c r="AD34" s="3">
        <v>720</v>
      </c>
      <c r="AE34" s="3"/>
      <c r="AF34" s="3">
        <v>860</v>
      </c>
      <c r="AG34" s="5">
        <v>30</v>
      </c>
      <c r="AH34" s="5" t="s">
        <v>49</v>
      </c>
    </row>
    <row r="35" spans="1:34" ht="12.75">
      <c r="A35" s="4">
        <v>31</v>
      </c>
      <c r="B35" s="8" t="s">
        <v>50</v>
      </c>
      <c r="C35" s="1">
        <v>70</v>
      </c>
      <c r="D35" s="1">
        <v>70</v>
      </c>
      <c r="E35" s="1">
        <v>70</v>
      </c>
      <c r="F35" s="1">
        <v>70</v>
      </c>
      <c r="G35" s="1">
        <v>70</v>
      </c>
      <c r="H35" s="1">
        <v>70</v>
      </c>
      <c r="I35" s="1">
        <v>70</v>
      </c>
      <c r="J35" s="1">
        <v>70</v>
      </c>
      <c r="K35" s="1">
        <v>70</v>
      </c>
      <c r="L35" s="1">
        <v>70</v>
      </c>
      <c r="M35" s="1">
        <v>20</v>
      </c>
      <c r="N35" s="1">
        <v>20</v>
      </c>
      <c r="O35" s="1">
        <v>20</v>
      </c>
      <c r="P35" s="1">
        <v>20</v>
      </c>
      <c r="Q35" s="1">
        <v>20</v>
      </c>
      <c r="R35" s="1">
        <v>20</v>
      </c>
      <c r="S35" s="1">
        <v>20</v>
      </c>
      <c r="T35" s="1">
        <v>20</v>
      </c>
      <c r="U35" s="1">
        <v>20</v>
      </c>
      <c r="V35" s="3" t="s">
        <v>18</v>
      </c>
      <c r="W35" s="3">
        <v>125</v>
      </c>
      <c r="X35" s="3">
        <v>200</v>
      </c>
      <c r="Y35" s="3">
        <v>200</v>
      </c>
      <c r="Z35" s="3"/>
      <c r="AA35" s="3"/>
      <c r="AB35" s="3"/>
      <c r="AC35" s="3"/>
      <c r="AD35" s="3">
        <v>720</v>
      </c>
      <c r="AE35" s="3"/>
      <c r="AF35" s="3">
        <v>860</v>
      </c>
      <c r="AG35" s="5">
        <v>32</v>
      </c>
      <c r="AH35" s="1" t="s">
        <v>50</v>
      </c>
    </row>
    <row r="36" spans="1:34" ht="12.75">
      <c r="A36" s="9">
        <v>32</v>
      </c>
      <c r="B36" s="8" t="s">
        <v>51</v>
      </c>
      <c r="C36" s="1">
        <v>70</v>
      </c>
      <c r="D36" s="1">
        <v>70</v>
      </c>
      <c r="E36" s="1">
        <v>70</v>
      </c>
      <c r="F36" s="1">
        <v>70</v>
      </c>
      <c r="G36" s="1">
        <v>70</v>
      </c>
      <c r="H36" s="1">
        <v>70</v>
      </c>
      <c r="I36" s="1">
        <v>70</v>
      </c>
      <c r="J36" s="1">
        <v>70</v>
      </c>
      <c r="K36" s="1">
        <v>70</v>
      </c>
      <c r="L36" s="1">
        <v>70</v>
      </c>
      <c r="M36" s="1">
        <v>20</v>
      </c>
      <c r="N36" s="1">
        <v>20</v>
      </c>
      <c r="O36" s="1">
        <v>20</v>
      </c>
      <c r="P36" s="1">
        <v>20</v>
      </c>
      <c r="Q36" s="1">
        <v>20</v>
      </c>
      <c r="R36" s="1">
        <v>20</v>
      </c>
      <c r="S36" s="1">
        <v>20</v>
      </c>
      <c r="T36" s="1">
        <v>20</v>
      </c>
      <c r="U36" s="1">
        <v>20</v>
      </c>
      <c r="V36" s="3">
        <v>250</v>
      </c>
      <c r="W36" s="3">
        <v>125</v>
      </c>
      <c r="X36" s="3">
        <v>200</v>
      </c>
      <c r="Y36" s="3">
        <v>200</v>
      </c>
      <c r="Z36" s="3">
        <v>50</v>
      </c>
      <c r="AA36" s="3"/>
      <c r="AB36" s="3"/>
      <c r="AC36" s="3"/>
      <c r="AD36" s="3">
        <v>720</v>
      </c>
      <c r="AE36" s="3"/>
      <c r="AF36" s="3">
        <v>860</v>
      </c>
      <c r="AG36" s="5">
        <v>33</v>
      </c>
      <c r="AH36" s="1" t="s">
        <v>51</v>
      </c>
    </row>
    <row r="37" spans="1:34" ht="12.75">
      <c r="A37" s="9">
        <v>33</v>
      </c>
      <c r="B37" s="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3"/>
      <c r="W37" s="3"/>
      <c r="X37" s="3"/>
      <c r="Y37" s="3"/>
      <c r="Z37" s="3"/>
      <c r="AA37" s="3"/>
      <c r="AB37" s="3"/>
      <c r="AC37" s="3"/>
      <c r="AD37" s="3"/>
      <c r="AE37" s="3" t="s">
        <v>52</v>
      </c>
      <c r="AF37" s="3"/>
      <c r="AG37" s="5">
        <v>34</v>
      </c>
      <c r="AH37" s="1"/>
    </row>
    <row r="38" spans="1:34" ht="12.75">
      <c r="A38" s="4">
        <v>34</v>
      </c>
      <c r="B38" s="5" t="s">
        <v>53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3">
        <v>4000</v>
      </c>
      <c r="W38" s="3"/>
      <c r="X38" s="3">
        <f>9*200</f>
        <v>1800</v>
      </c>
      <c r="Y38" s="3"/>
      <c r="Z38" s="3">
        <v>250</v>
      </c>
      <c r="AA38" s="3"/>
      <c r="AB38" s="3"/>
      <c r="AC38" s="3"/>
      <c r="AD38" s="3">
        <v>3800</v>
      </c>
      <c r="AE38" s="3">
        <f>4800*10+1000</f>
        <v>49000</v>
      </c>
      <c r="AF38" s="3"/>
      <c r="AG38" s="5">
        <v>35</v>
      </c>
      <c r="AH38" s="1"/>
    </row>
    <row r="39" spans="1:34" ht="12.75">
      <c r="A39" t="s">
        <v>54</v>
      </c>
      <c r="B39" s="1"/>
      <c r="C39">
        <f aca="true" t="shared" si="0" ref="C39:AF39">SUM(C5:C38)</f>
        <v>1890</v>
      </c>
      <c r="D39">
        <f t="shared" si="0"/>
        <v>1890</v>
      </c>
      <c r="E39">
        <f t="shared" si="0"/>
        <v>1750</v>
      </c>
      <c r="F39">
        <f t="shared" si="0"/>
        <v>1750</v>
      </c>
      <c r="G39">
        <f t="shared" si="0"/>
        <v>1680</v>
      </c>
      <c r="H39">
        <f t="shared" si="0"/>
        <v>1610</v>
      </c>
      <c r="I39">
        <f t="shared" si="0"/>
        <v>1610</v>
      </c>
      <c r="J39">
        <f t="shared" si="0"/>
        <v>1540</v>
      </c>
      <c r="K39">
        <f t="shared" si="0"/>
        <v>1540</v>
      </c>
      <c r="L39">
        <f t="shared" si="0"/>
        <v>1540</v>
      </c>
      <c r="M39">
        <f t="shared" si="0"/>
        <v>560</v>
      </c>
      <c r="N39">
        <f t="shared" si="0"/>
        <v>540</v>
      </c>
      <c r="O39">
        <f t="shared" si="0"/>
        <v>500</v>
      </c>
      <c r="P39">
        <f t="shared" si="0"/>
        <v>480</v>
      </c>
      <c r="Q39">
        <f t="shared" si="0"/>
        <v>480</v>
      </c>
      <c r="R39">
        <f t="shared" si="0"/>
        <v>460</v>
      </c>
      <c r="S39">
        <f t="shared" si="0"/>
        <v>460</v>
      </c>
      <c r="T39">
        <f t="shared" si="0"/>
        <v>460</v>
      </c>
      <c r="U39">
        <f t="shared" si="0"/>
        <v>460</v>
      </c>
      <c r="V39">
        <f t="shared" si="0"/>
        <v>11000</v>
      </c>
      <c r="W39">
        <f t="shared" si="0"/>
        <v>2170</v>
      </c>
      <c r="X39">
        <f t="shared" si="0"/>
        <v>6600</v>
      </c>
      <c r="Y39">
        <f t="shared" si="0"/>
        <v>3200</v>
      </c>
      <c r="Z39">
        <f t="shared" si="0"/>
        <v>1200</v>
      </c>
      <c r="AA39">
        <f t="shared" si="0"/>
        <v>0</v>
      </c>
      <c r="AB39">
        <f t="shared" si="0"/>
        <v>0</v>
      </c>
      <c r="AC39">
        <f t="shared" si="0"/>
        <v>0</v>
      </c>
      <c r="AD39">
        <f t="shared" si="0"/>
        <v>23960</v>
      </c>
      <c r="AE39">
        <f t="shared" si="0"/>
        <v>49000</v>
      </c>
      <c r="AF39">
        <f t="shared" si="0"/>
        <v>23780</v>
      </c>
      <c r="AG39" s="1"/>
      <c r="AH39" s="10">
        <f>SUM(C39:AG39)</f>
        <v>142110</v>
      </c>
    </row>
    <row r="42" spans="3:22" ht="12.75">
      <c r="C42" s="4" t="s">
        <v>55</v>
      </c>
      <c r="D42" s="4" t="s">
        <v>56</v>
      </c>
      <c r="J42" s="4" t="s">
        <v>57</v>
      </c>
      <c r="L42" s="4" t="s">
        <v>58</v>
      </c>
      <c r="M42" s="4" t="s">
        <v>54</v>
      </c>
      <c r="O42" s="4"/>
      <c r="P42" s="11"/>
      <c r="Q42" s="12"/>
      <c r="R42" s="13" t="s">
        <v>59</v>
      </c>
      <c r="S42" s="13"/>
      <c r="T42" s="13" t="s">
        <v>60</v>
      </c>
      <c r="U42" s="13"/>
      <c r="V42" t="s">
        <v>61</v>
      </c>
    </row>
    <row r="43" spans="2:21" ht="12.75">
      <c r="B43">
        <f>SUM(C39:L39)/1620</f>
        <v>10.37037037037037</v>
      </c>
      <c r="C43" s="14"/>
      <c r="M43">
        <f>J43*L43</f>
        <v>0</v>
      </c>
      <c r="O43" s="4"/>
      <c r="P43" s="15" t="s">
        <v>62</v>
      </c>
      <c r="Q43" s="16"/>
      <c r="R43" s="16"/>
      <c r="S43" s="16"/>
      <c r="T43" s="16"/>
      <c r="U43" s="16"/>
    </row>
    <row r="44" spans="3:31" ht="12.75">
      <c r="C44" s="14"/>
      <c r="M44">
        <f>J44*L44</f>
        <v>0</v>
      </c>
      <c r="O44" s="4"/>
      <c r="P44" s="17"/>
      <c r="Q44" s="18"/>
      <c r="R44" s="18">
        <f>AH39</f>
        <v>142110</v>
      </c>
      <c r="S44" s="18"/>
      <c r="T44" s="19">
        <f>M156</f>
        <v>80482.8</v>
      </c>
      <c r="U44" s="18"/>
      <c r="V44" s="20">
        <f>R44-T44</f>
        <v>61627.2</v>
      </c>
      <c r="W44" s="20"/>
      <c r="X44" s="20"/>
      <c r="Y44" s="20"/>
      <c r="Z44" s="20"/>
      <c r="AA44" s="20"/>
      <c r="AB44" s="20"/>
      <c r="AC44" s="20"/>
      <c r="AD44" s="20"/>
      <c r="AE44" s="20"/>
    </row>
    <row r="45" spans="1:37" ht="12.75">
      <c r="A45" s="9"/>
      <c r="B45" s="9"/>
      <c r="C45" s="14" t="s">
        <v>63</v>
      </c>
      <c r="D45" s="4" t="s">
        <v>64</v>
      </c>
      <c r="J45">
        <v>5985</v>
      </c>
      <c r="L45">
        <v>1</v>
      </c>
      <c r="M45">
        <f aca="true" t="shared" si="1" ref="M45:M108">J45*L45</f>
        <v>5985</v>
      </c>
      <c r="N45" s="9"/>
      <c r="O45" s="4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21"/>
      <c r="AC45" s="9"/>
      <c r="AD45" s="9"/>
      <c r="AE45" s="9"/>
      <c r="AF45" s="9"/>
      <c r="AG45" s="9"/>
      <c r="AH45" s="9"/>
      <c r="AI45" s="9"/>
      <c r="AJ45" s="9"/>
      <c r="AK45" s="9"/>
    </row>
    <row r="46" spans="3:24" ht="12.75">
      <c r="C46" s="14"/>
      <c r="D46" s="4" t="s">
        <v>65</v>
      </c>
      <c r="J46">
        <v>244</v>
      </c>
      <c r="L46">
        <v>1</v>
      </c>
      <c r="M46">
        <f t="shared" si="1"/>
        <v>244</v>
      </c>
      <c r="O46" s="4"/>
      <c r="X46" s="9"/>
    </row>
    <row r="47" spans="3:37" ht="12.75">
      <c r="C47" s="14" t="s">
        <v>66</v>
      </c>
      <c r="D47" s="4" t="s">
        <v>64</v>
      </c>
      <c r="E47" s="22"/>
      <c r="F47" s="22"/>
      <c r="G47" s="22"/>
      <c r="H47" s="22"/>
      <c r="I47" s="22"/>
      <c r="J47" s="22">
        <v>3444</v>
      </c>
      <c r="K47" s="22"/>
      <c r="L47" s="22">
        <v>1</v>
      </c>
      <c r="M47">
        <f t="shared" si="1"/>
        <v>3444</v>
      </c>
      <c r="O47" s="4"/>
      <c r="P47" t="s">
        <v>67</v>
      </c>
      <c r="AI47" s="23"/>
      <c r="AJ47" s="23"/>
      <c r="AK47" s="23"/>
    </row>
    <row r="48" spans="3:37" ht="12.75">
      <c r="C48" s="14" t="s">
        <v>68</v>
      </c>
      <c r="D48" s="4" t="s">
        <v>69</v>
      </c>
      <c r="J48">
        <v>896</v>
      </c>
      <c r="L48">
        <v>1</v>
      </c>
      <c r="M48">
        <f t="shared" si="1"/>
        <v>896</v>
      </c>
      <c r="O48" s="4"/>
      <c r="P48">
        <f>(C39+D39+E39+F39+G39+H39+I40+I39+J39+K39+L39+M39+N39+O39+P39+Q39+R39+S39+T39+U39)/70/30</f>
        <v>10.095238095238095</v>
      </c>
      <c r="AI48" s="23"/>
      <c r="AJ48" s="23"/>
      <c r="AK48" s="23"/>
    </row>
    <row r="49" spans="3:31" ht="12.75">
      <c r="C49" s="14"/>
      <c r="D49" s="4" t="s">
        <v>70</v>
      </c>
      <c r="J49">
        <v>600</v>
      </c>
      <c r="L49">
        <v>1</v>
      </c>
      <c r="M49">
        <f t="shared" si="1"/>
        <v>600</v>
      </c>
      <c r="O49" s="4"/>
      <c r="AA49">
        <f>9*250</f>
        <v>2250</v>
      </c>
      <c r="AE49">
        <f>1005+860</f>
        <v>1865</v>
      </c>
    </row>
    <row r="50" spans="3:15" ht="12.75">
      <c r="C50" s="24"/>
      <c r="D50" s="4" t="s">
        <v>71</v>
      </c>
      <c r="E50" s="4"/>
      <c r="F50" s="4"/>
      <c r="G50" s="4"/>
      <c r="H50" s="4"/>
      <c r="I50" s="4"/>
      <c r="J50" s="4">
        <v>1564.2</v>
      </c>
      <c r="K50" s="4"/>
      <c r="L50" s="4">
        <v>1</v>
      </c>
      <c r="M50">
        <f t="shared" si="1"/>
        <v>1564.2</v>
      </c>
      <c r="O50" s="4"/>
    </row>
    <row r="51" spans="3:15" ht="12.75">
      <c r="C51" t="s">
        <v>72</v>
      </c>
      <c r="D51" s="22" t="s">
        <v>73</v>
      </c>
      <c r="J51">
        <v>705</v>
      </c>
      <c r="L51">
        <v>1</v>
      </c>
      <c r="M51">
        <f t="shared" si="1"/>
        <v>705</v>
      </c>
      <c r="O51" s="4"/>
    </row>
    <row r="52" spans="3:30" ht="12.75">
      <c r="C52" s="25" t="s">
        <v>74</v>
      </c>
      <c r="D52" s="4" t="s">
        <v>75</v>
      </c>
      <c r="J52">
        <v>14</v>
      </c>
      <c r="L52">
        <v>3</v>
      </c>
      <c r="M52">
        <f t="shared" si="1"/>
        <v>42</v>
      </c>
      <c r="O52" s="4"/>
      <c r="AC52" s="20"/>
      <c r="AD52" s="20"/>
    </row>
    <row r="53" spans="3:15" ht="12.75">
      <c r="C53" s="25" t="s">
        <v>76</v>
      </c>
      <c r="D53" s="4" t="s">
        <v>65</v>
      </c>
      <c r="J53">
        <v>1959.52</v>
      </c>
      <c r="L53">
        <v>1</v>
      </c>
      <c r="M53">
        <f t="shared" si="1"/>
        <v>1959.52</v>
      </c>
      <c r="O53" s="4"/>
    </row>
    <row r="54" spans="3:30" ht="12.75">
      <c r="C54" t="s">
        <v>77</v>
      </c>
      <c r="D54" s="4" t="s">
        <v>78</v>
      </c>
      <c r="J54">
        <v>1000</v>
      </c>
      <c r="L54">
        <v>1</v>
      </c>
      <c r="M54">
        <f t="shared" si="1"/>
        <v>1000</v>
      </c>
      <c r="O54" s="4"/>
      <c r="AC54" s="20"/>
      <c r="AD54" s="20"/>
    </row>
    <row r="55" spans="3:15" ht="12.75">
      <c r="C55" s="26" t="s">
        <v>79</v>
      </c>
      <c r="D55" s="4" t="s">
        <v>65</v>
      </c>
      <c r="J55">
        <v>260</v>
      </c>
      <c r="L55">
        <v>1</v>
      </c>
      <c r="M55">
        <f t="shared" si="1"/>
        <v>260</v>
      </c>
      <c r="O55" s="4"/>
    </row>
    <row r="56" spans="3:15" ht="12.75">
      <c r="C56" s="26" t="s">
        <v>80</v>
      </c>
      <c r="D56" s="4" t="s">
        <v>73</v>
      </c>
      <c r="J56">
        <v>810</v>
      </c>
      <c r="L56">
        <v>1</v>
      </c>
      <c r="M56">
        <f t="shared" si="1"/>
        <v>810</v>
      </c>
      <c r="O56" s="4"/>
    </row>
    <row r="57" spans="3:15" ht="12.75">
      <c r="C57" s="26" t="s">
        <v>81</v>
      </c>
      <c r="D57" s="4" t="s">
        <v>82</v>
      </c>
      <c r="J57">
        <v>2393.08</v>
      </c>
      <c r="L57">
        <v>1</v>
      </c>
      <c r="M57">
        <f t="shared" si="1"/>
        <v>2393.08</v>
      </c>
      <c r="O57" s="4"/>
    </row>
    <row r="58" spans="3:15" ht="12.75">
      <c r="C58" s="26" t="s">
        <v>83</v>
      </c>
      <c r="D58" s="4" t="s">
        <v>84</v>
      </c>
      <c r="J58">
        <v>3915</v>
      </c>
      <c r="L58">
        <v>1</v>
      </c>
      <c r="M58">
        <f t="shared" si="1"/>
        <v>3915</v>
      </c>
      <c r="O58" s="4"/>
    </row>
    <row r="59" spans="3:15" ht="12.75">
      <c r="C59" s="26" t="s">
        <v>85</v>
      </c>
      <c r="D59" s="4" t="s">
        <v>86</v>
      </c>
      <c r="J59">
        <v>2500</v>
      </c>
      <c r="L59">
        <v>1</v>
      </c>
      <c r="M59">
        <f t="shared" si="1"/>
        <v>2500</v>
      </c>
      <c r="O59" s="4"/>
    </row>
    <row r="60" spans="3:15" ht="12.75">
      <c r="C60" s="26" t="s">
        <v>87</v>
      </c>
      <c r="D60" s="4" t="s">
        <v>86</v>
      </c>
      <c r="J60">
        <v>1500</v>
      </c>
      <c r="L60">
        <v>1</v>
      </c>
      <c r="M60">
        <f t="shared" si="1"/>
        <v>1500</v>
      </c>
      <c r="O60" s="4"/>
    </row>
    <row r="61" spans="3:15" ht="12.75">
      <c r="C61" s="26"/>
      <c r="D61" s="4" t="s">
        <v>88</v>
      </c>
      <c r="J61">
        <v>1080</v>
      </c>
      <c r="L61">
        <v>1</v>
      </c>
      <c r="M61">
        <f t="shared" si="1"/>
        <v>1080</v>
      </c>
      <c r="O61" s="4"/>
    </row>
    <row r="62" spans="3:15" ht="12.75">
      <c r="C62" s="26"/>
      <c r="D62" s="4" t="s">
        <v>89</v>
      </c>
      <c r="J62">
        <v>64</v>
      </c>
      <c r="L62">
        <v>47</v>
      </c>
      <c r="M62">
        <f t="shared" si="1"/>
        <v>3008</v>
      </c>
      <c r="O62" s="4"/>
    </row>
    <row r="63" spans="3:15" ht="12.75">
      <c r="C63" s="26"/>
      <c r="D63" s="4" t="s">
        <v>90</v>
      </c>
      <c r="J63">
        <v>135</v>
      </c>
      <c r="L63">
        <v>32</v>
      </c>
      <c r="M63">
        <f t="shared" si="1"/>
        <v>4320</v>
      </c>
      <c r="O63" s="4"/>
    </row>
    <row r="64" spans="3:15" ht="12.75">
      <c r="C64" s="26" t="s">
        <v>91</v>
      </c>
      <c r="D64" s="4" t="s">
        <v>92</v>
      </c>
      <c r="J64">
        <v>4785</v>
      </c>
      <c r="L64">
        <v>1</v>
      </c>
      <c r="M64">
        <f t="shared" si="1"/>
        <v>4785</v>
      </c>
      <c r="O64" s="4"/>
    </row>
    <row r="65" spans="3:15" ht="12.75">
      <c r="C65" s="26" t="s">
        <v>93</v>
      </c>
      <c r="D65" s="4" t="s">
        <v>94</v>
      </c>
      <c r="J65">
        <v>10500</v>
      </c>
      <c r="L65">
        <v>1</v>
      </c>
      <c r="M65">
        <f t="shared" si="1"/>
        <v>10500</v>
      </c>
      <c r="O65" s="4"/>
    </row>
    <row r="66" spans="3:15" ht="12.75">
      <c r="C66" s="26"/>
      <c r="D66" s="4" t="s">
        <v>95</v>
      </c>
      <c r="J66">
        <v>5000</v>
      </c>
      <c r="L66">
        <v>1</v>
      </c>
      <c r="M66">
        <f t="shared" si="1"/>
        <v>5000</v>
      </c>
      <c r="O66" s="4"/>
    </row>
    <row r="67" spans="3:15" ht="12.75">
      <c r="C67" s="26"/>
      <c r="D67" s="4" t="s">
        <v>96</v>
      </c>
      <c r="J67">
        <v>285</v>
      </c>
      <c r="L67">
        <v>11</v>
      </c>
      <c r="M67">
        <f t="shared" si="1"/>
        <v>3135</v>
      </c>
      <c r="O67" s="4"/>
    </row>
    <row r="68" spans="3:15" ht="12.75">
      <c r="C68" s="26"/>
      <c r="D68" s="4" t="s">
        <v>92</v>
      </c>
      <c r="J68">
        <v>12</v>
      </c>
      <c r="L68">
        <v>13</v>
      </c>
      <c r="M68">
        <f t="shared" si="1"/>
        <v>156</v>
      </c>
      <c r="O68" s="4"/>
    </row>
    <row r="69" spans="3:15" ht="12.75">
      <c r="C69" s="26"/>
      <c r="D69" s="4" t="s">
        <v>97</v>
      </c>
      <c r="J69">
        <v>319</v>
      </c>
      <c r="L69">
        <v>1</v>
      </c>
      <c r="M69">
        <f t="shared" si="1"/>
        <v>319</v>
      </c>
      <c r="O69" s="4"/>
    </row>
    <row r="70" spans="3:15" ht="12.75">
      <c r="C70" s="26">
        <v>39353</v>
      </c>
      <c r="D70" s="4" t="s">
        <v>98</v>
      </c>
      <c r="J70">
        <v>2050</v>
      </c>
      <c r="L70">
        <v>1</v>
      </c>
      <c r="M70">
        <f t="shared" si="1"/>
        <v>2050</v>
      </c>
      <c r="O70" s="4"/>
    </row>
    <row r="71" spans="3:15" ht="12.75">
      <c r="C71" s="26" t="s">
        <v>99</v>
      </c>
      <c r="D71" s="4" t="s">
        <v>100</v>
      </c>
      <c r="J71">
        <v>999</v>
      </c>
      <c r="L71">
        <v>1</v>
      </c>
      <c r="M71">
        <f t="shared" si="1"/>
        <v>999</v>
      </c>
      <c r="O71" s="4"/>
    </row>
    <row r="72" spans="3:15" ht="12.75">
      <c r="C72" s="25" t="s">
        <v>101</v>
      </c>
      <c r="D72" s="4" t="s">
        <v>102</v>
      </c>
      <c r="J72">
        <v>600</v>
      </c>
      <c r="L72">
        <v>1</v>
      </c>
      <c r="M72">
        <f t="shared" si="1"/>
        <v>600</v>
      </c>
      <c r="O72" s="4"/>
    </row>
    <row r="73" spans="3:15" ht="12.75">
      <c r="C73" s="25" t="s">
        <v>103</v>
      </c>
      <c r="D73" s="4" t="s">
        <v>104</v>
      </c>
      <c r="J73">
        <v>2050</v>
      </c>
      <c r="L73">
        <v>1</v>
      </c>
      <c r="M73">
        <f t="shared" si="1"/>
        <v>2050</v>
      </c>
      <c r="O73" s="4"/>
    </row>
    <row r="74" spans="3:15" ht="12.75">
      <c r="C74" s="25" t="s">
        <v>105</v>
      </c>
      <c r="D74" s="4" t="s">
        <v>6</v>
      </c>
      <c r="J74">
        <v>895</v>
      </c>
      <c r="L74">
        <v>1</v>
      </c>
      <c r="M74">
        <f t="shared" si="1"/>
        <v>895</v>
      </c>
      <c r="O74" s="4"/>
    </row>
    <row r="75" spans="3:15" ht="12.75">
      <c r="C75" s="25" t="s">
        <v>106</v>
      </c>
      <c r="D75" s="4" t="s">
        <v>107</v>
      </c>
      <c r="J75">
        <v>200</v>
      </c>
      <c r="L75">
        <v>33</v>
      </c>
      <c r="M75">
        <f t="shared" si="1"/>
        <v>6600</v>
      </c>
      <c r="O75" s="4"/>
    </row>
    <row r="76" spans="3:15" ht="12.75">
      <c r="C76" s="25" t="s">
        <v>106</v>
      </c>
      <c r="D76" s="4" t="s">
        <v>102</v>
      </c>
      <c r="J76">
        <v>600</v>
      </c>
      <c r="L76">
        <v>1</v>
      </c>
      <c r="M76">
        <f t="shared" si="1"/>
        <v>600</v>
      </c>
      <c r="O76" s="4"/>
    </row>
    <row r="77" spans="3:15" ht="12.75">
      <c r="C77" s="25" t="s">
        <v>108</v>
      </c>
      <c r="D77" s="4" t="s">
        <v>109</v>
      </c>
      <c r="J77">
        <v>2154</v>
      </c>
      <c r="L77">
        <v>1</v>
      </c>
      <c r="M77">
        <f t="shared" si="1"/>
        <v>2154</v>
      </c>
      <c r="O77" s="4"/>
    </row>
    <row r="78" spans="3:15" ht="12.75">
      <c r="C78" s="25" t="s">
        <v>110</v>
      </c>
      <c r="D78" s="4" t="s">
        <v>111</v>
      </c>
      <c r="J78">
        <v>69</v>
      </c>
      <c r="L78">
        <v>16</v>
      </c>
      <c r="M78">
        <f t="shared" si="1"/>
        <v>1104</v>
      </c>
      <c r="O78" s="4"/>
    </row>
    <row r="79" spans="3:15" ht="12.75">
      <c r="C79" s="25" t="s">
        <v>112</v>
      </c>
      <c r="D79" s="4" t="s">
        <v>102</v>
      </c>
      <c r="J79">
        <v>600</v>
      </c>
      <c r="L79">
        <v>1</v>
      </c>
      <c r="M79">
        <f t="shared" si="1"/>
        <v>600</v>
      </c>
      <c r="O79" s="4"/>
    </row>
    <row r="80" spans="3:15" ht="12.75">
      <c r="C80" s="25" t="s">
        <v>113</v>
      </c>
      <c r="D80" s="4" t="s">
        <v>114</v>
      </c>
      <c r="J80">
        <v>2160</v>
      </c>
      <c r="L80">
        <v>1</v>
      </c>
      <c r="M80">
        <f t="shared" si="1"/>
        <v>2160</v>
      </c>
      <c r="O80" s="4"/>
    </row>
    <row r="81" spans="3:15" ht="12.75">
      <c r="C81" s="25" t="s">
        <v>115</v>
      </c>
      <c r="D81" s="4" t="s">
        <v>96</v>
      </c>
      <c r="J81">
        <v>550</v>
      </c>
      <c r="L81">
        <v>1</v>
      </c>
      <c r="M81">
        <f t="shared" si="1"/>
        <v>550</v>
      </c>
      <c r="O81" s="4"/>
    </row>
    <row r="82" spans="3:15" ht="12.75">
      <c r="C82" s="25"/>
      <c r="D82" s="4"/>
      <c r="M82">
        <f t="shared" si="1"/>
        <v>0</v>
      </c>
      <c r="O82" s="4"/>
    </row>
    <row r="83" spans="3:15" ht="12.75">
      <c r="C83" s="25"/>
      <c r="D83" s="4"/>
      <c r="M83">
        <f t="shared" si="1"/>
        <v>0</v>
      </c>
      <c r="O83" s="4"/>
    </row>
    <row r="84" spans="3:15" ht="12.75">
      <c r="C84" s="27"/>
      <c r="D84" s="4"/>
      <c r="M84">
        <f t="shared" si="1"/>
        <v>0</v>
      </c>
      <c r="O84" s="4"/>
    </row>
    <row r="85" spans="3:15" ht="12.75">
      <c r="C85" s="27"/>
      <c r="D85" s="4"/>
      <c r="M85">
        <f t="shared" si="1"/>
        <v>0</v>
      </c>
      <c r="O85" s="4"/>
    </row>
    <row r="86" spans="3:15" ht="12.75">
      <c r="C86" s="25"/>
      <c r="D86" s="4"/>
      <c r="M86">
        <f t="shared" si="1"/>
        <v>0</v>
      </c>
      <c r="O86" s="4"/>
    </row>
    <row r="87" spans="3:15" ht="12.75">
      <c r="C87" s="27"/>
      <c r="M87">
        <f t="shared" si="1"/>
        <v>0</v>
      </c>
      <c r="O87" s="4"/>
    </row>
    <row r="88" spans="3:15" ht="12.75">
      <c r="C88" s="25"/>
      <c r="D88" s="4"/>
      <c r="M88">
        <f t="shared" si="1"/>
        <v>0</v>
      </c>
      <c r="O88" s="4"/>
    </row>
    <row r="89" spans="3:15" ht="12.75">
      <c r="C89" s="25"/>
      <c r="D89" s="4"/>
      <c r="M89">
        <f t="shared" si="1"/>
        <v>0</v>
      </c>
      <c r="O89" s="4"/>
    </row>
    <row r="90" spans="3:16" ht="12.75">
      <c r="C90" s="25"/>
      <c r="D90" s="4"/>
      <c r="J90" s="20"/>
      <c r="M90" s="20">
        <f t="shared" si="1"/>
        <v>0</v>
      </c>
      <c r="O90" s="4"/>
      <c r="P90" s="20"/>
    </row>
    <row r="91" spans="3:15" ht="12.75">
      <c r="C91" s="27"/>
      <c r="D91" s="4"/>
      <c r="M91">
        <f t="shared" si="1"/>
        <v>0</v>
      </c>
      <c r="O91" s="4"/>
    </row>
    <row r="92" spans="3:15" ht="12.75">
      <c r="C92" s="27"/>
      <c r="D92" s="4"/>
      <c r="M92">
        <f t="shared" si="1"/>
        <v>0</v>
      </c>
      <c r="O92" s="4"/>
    </row>
    <row r="93" spans="3:15" ht="12.75">
      <c r="C93" s="27"/>
      <c r="D93" s="4"/>
      <c r="M93">
        <f t="shared" si="1"/>
        <v>0</v>
      </c>
      <c r="O93" s="4"/>
    </row>
    <row r="94" spans="3:15" ht="12.75">
      <c r="C94" s="27"/>
      <c r="D94" s="4"/>
      <c r="M94">
        <f t="shared" si="1"/>
        <v>0</v>
      </c>
      <c r="O94" s="4"/>
    </row>
    <row r="95" spans="3:15" ht="12.75">
      <c r="C95" s="14"/>
      <c r="D95" s="4"/>
      <c r="M95">
        <f t="shared" si="1"/>
        <v>0</v>
      </c>
      <c r="O95" s="4"/>
    </row>
    <row r="96" spans="3:15" ht="12.75">
      <c r="C96" s="14"/>
      <c r="D96" s="4"/>
      <c r="M96">
        <f t="shared" si="1"/>
        <v>0</v>
      </c>
      <c r="O96" s="4"/>
    </row>
    <row r="97" spans="3:15" ht="12.75">
      <c r="C97" s="14"/>
      <c r="D97" s="4"/>
      <c r="M97">
        <f t="shared" si="1"/>
        <v>0</v>
      </c>
      <c r="O97" s="4"/>
    </row>
    <row r="98" spans="3:16" ht="12.75">
      <c r="C98" s="14"/>
      <c r="D98" s="4"/>
      <c r="M98">
        <f t="shared" si="1"/>
        <v>0</v>
      </c>
      <c r="O98" s="4"/>
      <c r="P98" t="s">
        <v>116</v>
      </c>
    </row>
    <row r="99" spans="13:16" ht="12.75">
      <c r="M99">
        <f t="shared" si="1"/>
        <v>0</v>
      </c>
      <c r="O99" s="4"/>
      <c r="P99">
        <f>M45</f>
        <v>5985</v>
      </c>
    </row>
    <row r="100" spans="13:16" ht="12.75">
      <c r="M100">
        <f t="shared" si="1"/>
        <v>0</v>
      </c>
      <c r="O100" s="4"/>
      <c r="P100">
        <f aca="true" t="shared" si="2" ref="P100:P110">M46</f>
        <v>244</v>
      </c>
    </row>
    <row r="101" spans="13:16" ht="12.75">
      <c r="M101">
        <f t="shared" si="1"/>
        <v>0</v>
      </c>
      <c r="O101" s="4"/>
      <c r="P101">
        <f t="shared" si="2"/>
        <v>3444</v>
      </c>
    </row>
    <row r="102" spans="13:16" ht="12.75">
      <c r="M102">
        <f t="shared" si="1"/>
        <v>0</v>
      </c>
      <c r="O102" s="4"/>
      <c r="P102">
        <f t="shared" si="2"/>
        <v>896</v>
      </c>
    </row>
    <row r="103" spans="13:16" ht="12.75">
      <c r="M103">
        <f t="shared" si="1"/>
        <v>0</v>
      </c>
      <c r="O103" s="4"/>
      <c r="P103">
        <f t="shared" si="2"/>
        <v>600</v>
      </c>
    </row>
    <row r="104" spans="1:37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>
        <f t="shared" si="1"/>
        <v>0</v>
      </c>
      <c r="N104" s="4"/>
      <c r="O104" s="4"/>
      <c r="P104">
        <f t="shared" si="2"/>
        <v>1564.2</v>
      </c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3:16" ht="12.75">
      <c r="M105">
        <f t="shared" si="1"/>
        <v>0</v>
      </c>
      <c r="O105" s="4"/>
      <c r="P105">
        <f t="shared" si="2"/>
        <v>705</v>
      </c>
    </row>
    <row r="106" spans="13:16" ht="12.75">
      <c r="M106">
        <f t="shared" si="1"/>
        <v>0</v>
      </c>
      <c r="O106" s="4"/>
      <c r="P106">
        <f t="shared" si="2"/>
        <v>42</v>
      </c>
    </row>
    <row r="107" spans="13:16" ht="12.75">
      <c r="M107">
        <f t="shared" si="1"/>
        <v>0</v>
      </c>
      <c r="O107" s="4"/>
      <c r="P107">
        <f>M53</f>
        <v>1959.52</v>
      </c>
    </row>
    <row r="108" spans="13:16" ht="12.75">
      <c r="M108">
        <f t="shared" si="1"/>
        <v>0</v>
      </c>
      <c r="O108" s="4"/>
      <c r="P108">
        <f t="shared" si="2"/>
        <v>1000</v>
      </c>
    </row>
    <row r="109" spans="3:16" ht="12.75">
      <c r="C109" s="25"/>
      <c r="D109" s="4"/>
      <c r="M109">
        <f aca="true" t="shared" si="3" ref="M109:M151">J109*L109</f>
        <v>0</v>
      </c>
      <c r="O109" s="4"/>
      <c r="P109">
        <f t="shared" si="2"/>
        <v>260</v>
      </c>
    </row>
    <row r="110" spans="4:16" ht="12.75">
      <c r="D110" s="4"/>
      <c r="M110">
        <f t="shared" si="3"/>
        <v>0</v>
      </c>
      <c r="O110" s="4"/>
      <c r="P110">
        <f t="shared" si="2"/>
        <v>810</v>
      </c>
    </row>
    <row r="111" spans="3:16" ht="12.75">
      <c r="C111" s="25"/>
      <c r="D111" s="4"/>
      <c r="M111">
        <f t="shared" si="3"/>
        <v>0</v>
      </c>
      <c r="O111" s="4"/>
      <c r="P111">
        <v>930</v>
      </c>
    </row>
    <row r="112" spans="3:16" ht="12.75">
      <c r="C112" s="25"/>
      <c r="D112" s="4"/>
      <c r="M112">
        <f t="shared" si="3"/>
        <v>0</v>
      </c>
      <c r="O112" s="4"/>
      <c r="P112">
        <f>M112</f>
        <v>0</v>
      </c>
    </row>
    <row r="113" spans="3:16" ht="12.75">
      <c r="C113" s="25"/>
      <c r="D113" s="4"/>
      <c r="M113">
        <f t="shared" si="3"/>
        <v>0</v>
      </c>
      <c r="O113" s="4"/>
      <c r="P113">
        <f>M113</f>
        <v>0</v>
      </c>
    </row>
    <row r="114" spans="3:16" ht="12.75">
      <c r="C114" s="25"/>
      <c r="D114" s="4"/>
      <c r="M114">
        <f t="shared" si="3"/>
        <v>0</v>
      </c>
      <c r="O114" s="4"/>
      <c r="P114">
        <f>M114</f>
        <v>0</v>
      </c>
    </row>
    <row r="115" spans="3:16" ht="12.75">
      <c r="C115" s="25"/>
      <c r="D115" s="4"/>
      <c r="M115">
        <f t="shared" si="3"/>
        <v>0</v>
      </c>
      <c r="O115" s="4"/>
      <c r="P115">
        <f>M115</f>
        <v>0</v>
      </c>
    </row>
    <row r="116" spans="3:16" ht="12.75">
      <c r="C116" s="25"/>
      <c r="D116" s="4"/>
      <c r="M116">
        <f t="shared" si="3"/>
        <v>0</v>
      </c>
      <c r="O116" s="4"/>
      <c r="P116">
        <f>SUM(P99:P115)</f>
        <v>18439.72</v>
      </c>
    </row>
    <row r="117" spans="4:15" ht="12.75">
      <c r="D117" s="4"/>
      <c r="M117">
        <f t="shared" si="3"/>
        <v>0</v>
      </c>
      <c r="O117" s="4"/>
    </row>
    <row r="118" spans="4:16" ht="12.75">
      <c r="D118" s="4"/>
      <c r="M118">
        <f t="shared" si="3"/>
        <v>0</v>
      </c>
      <c r="O118" s="4"/>
      <c r="P118">
        <f>AD39-P116</f>
        <v>5520.279999999999</v>
      </c>
    </row>
    <row r="119" spans="4:15" ht="12.75">
      <c r="D119" s="4"/>
      <c r="M119">
        <f t="shared" si="3"/>
        <v>0</v>
      </c>
      <c r="O119" s="4"/>
    </row>
    <row r="120" spans="3:15" ht="12.75">
      <c r="C120" s="27"/>
      <c r="D120" s="4"/>
      <c r="M120">
        <f t="shared" si="3"/>
        <v>0</v>
      </c>
      <c r="O120" s="4"/>
    </row>
    <row r="121" spans="3:15" ht="12.75">
      <c r="C121" s="27"/>
      <c r="D121" s="4"/>
      <c r="M121">
        <f t="shared" si="3"/>
        <v>0</v>
      </c>
      <c r="O121" s="4"/>
    </row>
    <row r="122" spans="3:15" ht="12.75">
      <c r="C122" s="25"/>
      <c r="M122">
        <f t="shared" si="3"/>
        <v>0</v>
      </c>
      <c r="O122" s="4"/>
    </row>
    <row r="123" spans="3:15" ht="12.75">
      <c r="C123" s="25"/>
      <c r="D123" s="4"/>
      <c r="J123" s="20"/>
      <c r="M123">
        <f t="shared" si="3"/>
        <v>0</v>
      </c>
      <c r="O123" s="4"/>
    </row>
    <row r="124" spans="3:15" ht="12.75">
      <c r="C124" s="25"/>
      <c r="D124" s="4"/>
      <c r="J124" s="27"/>
      <c r="M124">
        <f t="shared" si="3"/>
        <v>0</v>
      </c>
      <c r="O124" s="4"/>
    </row>
    <row r="125" spans="3:15" ht="12.75">
      <c r="C125" s="25"/>
      <c r="D125" s="4"/>
      <c r="J125" s="27"/>
      <c r="M125">
        <f t="shared" si="3"/>
        <v>0</v>
      </c>
      <c r="O125" s="4"/>
    </row>
    <row r="126" spans="4:15" ht="12.75">
      <c r="D126" s="4"/>
      <c r="J126" s="27"/>
      <c r="M126">
        <f t="shared" si="3"/>
        <v>0</v>
      </c>
      <c r="O126" s="4"/>
    </row>
    <row r="127" spans="4:15" ht="12.75">
      <c r="D127" s="4"/>
      <c r="J127" s="27"/>
      <c r="M127">
        <f t="shared" si="3"/>
        <v>0</v>
      </c>
      <c r="O127" s="4"/>
    </row>
    <row r="128" spans="4:15" ht="12.75">
      <c r="D128" s="4"/>
      <c r="J128" s="27"/>
      <c r="M128">
        <f t="shared" si="3"/>
        <v>0</v>
      </c>
      <c r="O128" s="4"/>
    </row>
    <row r="129" spans="4:15" ht="12.75">
      <c r="D129" s="4"/>
      <c r="J129" s="27"/>
      <c r="M129">
        <f t="shared" si="3"/>
        <v>0</v>
      </c>
      <c r="O129" s="4"/>
    </row>
    <row r="130" spans="3:15" ht="12.75">
      <c r="C130" s="25"/>
      <c r="D130" s="4"/>
      <c r="J130" s="27"/>
      <c r="M130">
        <f t="shared" si="3"/>
        <v>0</v>
      </c>
      <c r="O130" s="4"/>
    </row>
    <row r="131" spans="3:15" ht="12.75">
      <c r="C131" s="25"/>
      <c r="D131" s="4"/>
      <c r="J131" s="27"/>
      <c r="M131">
        <f t="shared" si="3"/>
        <v>0</v>
      </c>
      <c r="O131" s="4"/>
    </row>
    <row r="132" spans="4:15" ht="12.75">
      <c r="D132" s="4"/>
      <c r="J132" s="27"/>
      <c r="M132">
        <f t="shared" si="3"/>
        <v>0</v>
      </c>
      <c r="O132" s="4"/>
    </row>
    <row r="133" spans="3:15" ht="12.75">
      <c r="C133" s="25"/>
      <c r="D133" s="4"/>
      <c r="J133" s="27"/>
      <c r="M133">
        <f t="shared" si="3"/>
        <v>0</v>
      </c>
      <c r="O133" s="4"/>
    </row>
    <row r="134" spans="4:15" ht="12.75">
      <c r="D134" s="4"/>
      <c r="J134" s="27"/>
      <c r="M134">
        <f t="shared" si="3"/>
        <v>0</v>
      </c>
      <c r="O134" s="4"/>
    </row>
    <row r="135" spans="4:15" ht="12.75">
      <c r="D135" s="4"/>
      <c r="J135" s="27"/>
      <c r="M135">
        <f t="shared" si="3"/>
        <v>0</v>
      </c>
      <c r="O135" s="4"/>
    </row>
    <row r="136" spans="4:15" ht="12.75">
      <c r="D136" s="4"/>
      <c r="J136" s="27"/>
      <c r="M136">
        <f t="shared" si="3"/>
        <v>0</v>
      </c>
      <c r="O136" s="4"/>
    </row>
    <row r="137" spans="4:15" ht="12.75">
      <c r="D137" s="4"/>
      <c r="J137" s="27"/>
      <c r="M137">
        <f t="shared" si="3"/>
        <v>0</v>
      </c>
      <c r="O137" s="4"/>
    </row>
    <row r="138" spans="3:15" ht="12.75">
      <c r="C138" s="25"/>
      <c r="D138" s="4"/>
      <c r="J138" s="27"/>
      <c r="M138">
        <f t="shared" si="3"/>
        <v>0</v>
      </c>
      <c r="O138" s="4"/>
    </row>
    <row r="139" spans="3:15" ht="12.75">
      <c r="C139" s="25"/>
      <c r="D139" s="4"/>
      <c r="J139" s="27"/>
      <c r="M139">
        <f t="shared" si="3"/>
        <v>0</v>
      </c>
      <c r="O139" s="4"/>
    </row>
    <row r="140" spans="3:15" ht="12.75">
      <c r="C140" s="25"/>
      <c r="D140" s="4"/>
      <c r="J140" s="27"/>
      <c r="M140">
        <f t="shared" si="3"/>
        <v>0</v>
      </c>
      <c r="O140" s="4"/>
    </row>
    <row r="141" spans="3:15" ht="12.75">
      <c r="C141" s="25"/>
      <c r="D141" s="4"/>
      <c r="J141" s="27"/>
      <c r="M141">
        <f t="shared" si="3"/>
        <v>0</v>
      </c>
      <c r="O141" s="4"/>
    </row>
    <row r="142" spans="1:37" ht="12.75">
      <c r="A142" s="9"/>
      <c r="B142" s="9"/>
      <c r="C142" s="4"/>
      <c r="D142" s="4"/>
      <c r="E142" s="4"/>
      <c r="F142" s="4"/>
      <c r="G142" s="4"/>
      <c r="H142" s="4"/>
      <c r="I142" s="4"/>
      <c r="J142" s="28"/>
      <c r="K142" s="4"/>
      <c r="L142" s="4"/>
      <c r="M142" s="9">
        <f t="shared" si="3"/>
        <v>0</v>
      </c>
      <c r="N142" s="9"/>
      <c r="O142" s="4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</row>
    <row r="143" spans="1:37" ht="12.75">
      <c r="A143" s="9"/>
      <c r="B143" s="9"/>
      <c r="C143" s="4"/>
      <c r="D143" s="4"/>
      <c r="E143" s="4"/>
      <c r="F143" s="4"/>
      <c r="G143" s="4"/>
      <c r="H143" s="4"/>
      <c r="I143" s="4"/>
      <c r="J143" s="28"/>
      <c r="K143" s="4"/>
      <c r="L143" s="4"/>
      <c r="M143" s="9">
        <f t="shared" si="3"/>
        <v>0</v>
      </c>
      <c r="N143" s="9"/>
      <c r="O143" s="4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</row>
    <row r="144" spans="1:37" ht="12.75">
      <c r="A144" s="9"/>
      <c r="B144" s="9"/>
      <c r="C144" s="29"/>
      <c r="D144" s="4"/>
      <c r="E144" s="4"/>
      <c r="F144" s="4"/>
      <c r="G144" s="4"/>
      <c r="H144" s="4"/>
      <c r="I144" s="4"/>
      <c r="J144" s="28"/>
      <c r="K144" s="4"/>
      <c r="L144" s="4"/>
      <c r="M144" s="9">
        <f t="shared" si="3"/>
        <v>0</v>
      </c>
      <c r="N144" s="9"/>
      <c r="O144" s="4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</row>
    <row r="145" spans="1:37" ht="12.75">
      <c r="A145" s="9"/>
      <c r="B145" s="9"/>
      <c r="C145" s="4"/>
      <c r="D145" s="4"/>
      <c r="E145" s="4"/>
      <c r="F145" s="4"/>
      <c r="G145" s="4"/>
      <c r="H145" s="4"/>
      <c r="I145" s="4"/>
      <c r="J145" s="28"/>
      <c r="K145" s="4"/>
      <c r="L145" s="4"/>
      <c r="M145" s="9">
        <f t="shared" si="3"/>
        <v>0</v>
      </c>
      <c r="N145" s="9"/>
      <c r="O145" s="4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</row>
    <row r="146" spans="1:37" ht="12.75">
      <c r="A146" s="9"/>
      <c r="B146" s="9"/>
      <c r="C146" s="4"/>
      <c r="D146" s="4"/>
      <c r="E146" s="4"/>
      <c r="F146" s="4"/>
      <c r="G146" s="4"/>
      <c r="H146" s="4"/>
      <c r="I146" s="4"/>
      <c r="J146" s="28"/>
      <c r="K146" s="4"/>
      <c r="L146" s="4"/>
      <c r="M146" s="9">
        <f t="shared" si="3"/>
        <v>0</v>
      </c>
      <c r="N146" s="9"/>
      <c r="O146" s="4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</row>
    <row r="147" spans="1:37" ht="12.75">
      <c r="A147" s="9"/>
      <c r="B147" s="9"/>
      <c r="C147" s="29"/>
      <c r="D147" s="4"/>
      <c r="E147" s="4"/>
      <c r="F147" s="4"/>
      <c r="G147" s="4"/>
      <c r="H147" s="4"/>
      <c r="I147" s="4"/>
      <c r="J147" s="28"/>
      <c r="K147" s="4"/>
      <c r="L147" s="4"/>
      <c r="M147" s="9">
        <f t="shared" si="3"/>
        <v>0</v>
      </c>
      <c r="N147" s="9"/>
      <c r="O147" s="4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</row>
    <row r="148" spans="1:37" ht="12.75">
      <c r="A148" s="9"/>
      <c r="B148" s="9"/>
      <c r="C148" s="29"/>
      <c r="D148" s="4"/>
      <c r="E148" s="4"/>
      <c r="F148" s="4"/>
      <c r="G148" s="4"/>
      <c r="H148" s="4"/>
      <c r="I148" s="4"/>
      <c r="J148" s="28"/>
      <c r="K148" s="4"/>
      <c r="L148" s="4"/>
      <c r="M148" s="9">
        <f t="shared" si="3"/>
        <v>0</v>
      </c>
      <c r="N148" s="9"/>
      <c r="O148" s="4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</row>
    <row r="149" spans="1:37" ht="12.75">
      <c r="A149" s="9"/>
      <c r="B149" s="9"/>
      <c r="C149" s="29"/>
      <c r="D149" s="4"/>
      <c r="E149" s="4"/>
      <c r="F149" s="4"/>
      <c r="G149" s="4"/>
      <c r="H149" s="4"/>
      <c r="I149" s="4"/>
      <c r="J149" s="28"/>
      <c r="K149" s="4"/>
      <c r="L149" s="4"/>
      <c r="M149" s="9">
        <f t="shared" si="3"/>
        <v>0</v>
      </c>
      <c r="N149" s="9"/>
      <c r="O149" s="4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</row>
    <row r="150" spans="1:37" ht="12.75">
      <c r="A150" s="9"/>
      <c r="B150" s="9"/>
      <c r="C150" s="29"/>
      <c r="D150" s="4"/>
      <c r="E150" s="4"/>
      <c r="F150" s="4"/>
      <c r="G150" s="4"/>
      <c r="H150" s="4"/>
      <c r="I150" s="4"/>
      <c r="J150" s="28"/>
      <c r="K150" s="4"/>
      <c r="L150" s="4"/>
      <c r="M150" s="9">
        <f t="shared" si="3"/>
        <v>0</v>
      </c>
      <c r="N150" s="9"/>
      <c r="O150" s="4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</row>
    <row r="151" spans="1:37" ht="12.75">
      <c r="A151" s="9"/>
      <c r="B151" s="9"/>
      <c r="C151" s="29"/>
      <c r="D151" s="4"/>
      <c r="E151" s="4"/>
      <c r="F151" s="4"/>
      <c r="G151" s="4"/>
      <c r="H151" s="4"/>
      <c r="I151" s="4"/>
      <c r="J151" s="28"/>
      <c r="K151" s="4"/>
      <c r="L151" s="4"/>
      <c r="M151" s="9">
        <f t="shared" si="3"/>
        <v>0</v>
      </c>
      <c r="N151" s="9"/>
      <c r="O151" s="4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</row>
    <row r="153" spans="1:37" ht="12.75">
      <c r="A153" s="9"/>
      <c r="B153" s="9"/>
      <c r="C153" s="29"/>
      <c r="D153" s="4"/>
      <c r="E153" s="4"/>
      <c r="F153" s="4"/>
      <c r="G153" s="4"/>
      <c r="H153" s="4"/>
      <c r="I153" s="4"/>
      <c r="J153" s="28"/>
      <c r="K153" s="4"/>
      <c r="L153" s="4"/>
      <c r="M153" s="9">
        <f>J153*L153</f>
        <v>0</v>
      </c>
      <c r="N153" s="9"/>
      <c r="O153" s="4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</row>
    <row r="154" spans="1:37" ht="12.75">
      <c r="A154" s="9"/>
      <c r="B154" s="9"/>
      <c r="C154" s="29"/>
      <c r="D154" s="4"/>
      <c r="E154" s="4"/>
      <c r="F154" s="4"/>
      <c r="G154" s="4"/>
      <c r="H154" s="4"/>
      <c r="I154" s="4"/>
      <c r="J154" s="28"/>
      <c r="K154" s="4"/>
      <c r="L154" s="4"/>
      <c r="M154" s="9">
        <f>J154*L154</f>
        <v>0</v>
      </c>
      <c r="N154" s="9"/>
      <c r="O154" s="4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</row>
    <row r="155" spans="4:15" ht="12.75">
      <c r="D155" s="4"/>
      <c r="J155" s="27"/>
      <c r="O155" s="4"/>
    </row>
    <row r="156" spans="13:15" ht="12.75">
      <c r="M156">
        <f>SUM(M43:M155)</f>
        <v>80482.8</v>
      </c>
      <c r="O156" s="4"/>
    </row>
  </sheetData>
  <sheetProtection/>
  <mergeCells count="2">
    <mergeCell ref="C3:L3"/>
    <mergeCell ref="M3:U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Alla_home</cp:lastModifiedBy>
  <cp:lastPrinted>2009-03-03T17:44:58Z</cp:lastPrinted>
  <dcterms:created xsi:type="dcterms:W3CDTF">2007-12-09T16:56:27Z</dcterms:created>
  <dcterms:modified xsi:type="dcterms:W3CDTF">2010-01-29T02:08:40Z</dcterms:modified>
  <cp:category/>
  <cp:version/>
  <cp:contentType/>
  <cp:contentStatus/>
</cp:coreProperties>
</file>