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<sst xmlns="http://schemas.openxmlformats.org/spreadsheetml/2006/main" count="1" uniqueCount="1">
  <si>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Кроссворд по теме: "Ткани"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</si>
</sst>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name val="Arial Cyr"/>
      <family val="0"/>
    </font>
    <font>
      <sz val="18"/>
      <name val="Times New Roman"/>
      <family val="1"/>
    </font>
    <font>
      <sz val="8"/>
      <name val="Arial Cyr"/>
      <family val="0"/>
    </font>
    <font>
      <sz val="20"/>
      <name val="Arial Cyr"/>
      <family val="0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3" fillId="0" borderId="0" xfId="0" applyFont="1" applyAlignment="1">
      <alignment/>
    </xf>
    <xf numFmtId="0" fontId="1" fillId="7" borderId="10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0" fontId="0" fillId="0" borderId="0" xfId="0" applyAlignment="1">
      <alignment/>
    </xf>
    <xf numFmtId="0" fontId="1" fillId="7" borderId="0" xfId="0" applyFont="1" applyFill="1" applyAlignment="1">
      <alignment horizontal="center"/>
    </xf>
    <xf numFmtId="0" fontId="4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0</xdr:row>
      <xdr:rowOff>238125</xdr:rowOff>
    </xdr:from>
    <xdr:to>
      <xdr:col>28</xdr:col>
      <xdr:colOff>333375</xdr:colOff>
      <xdr:row>20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81900" y="238125"/>
          <a:ext cx="5800725" cy="5924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ВОПРОСЫ К КРССВОРДУ: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 горизонтали: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 Самая прочная ткань, из которой шьют шторы?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 Волокна, которые создает сама природа?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 Сырьем для этих волокон служит целлюлоза,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полученная из еловой щепы и отходов хлопка?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 Самое стойкое и «теплое» синтетическое волокно? 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 вертикали: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 Это волокно производят из целлюлозы?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 Волокна, которые получают путем синтеза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продуктов переработки каменного угля, нефти,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газа?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 Самое теплое натуральное волокно животного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происхождения?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 Растение с белыми пушистыми шариками на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стебле?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 Растение, цветущее синими цветочками?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 Эти волокна производят гусеницы тутового шелкопряда?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7. Искусственный шелк, который теряет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50% прочности при намокании?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">
      <selection activeCell="T24" sqref="T24"/>
    </sheetView>
  </sheetViews>
  <sheetFormatPr defaultColWidth="9.00390625" defaultRowHeight="12.75"/>
  <cols>
    <col min="1" max="19" width="4.75390625" style="0" customWidth="1"/>
  </cols>
  <sheetData>
    <row r="1" spans="1:19" ht="24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24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4" customHeight="1">
      <c r="A3" s="3"/>
      <c r="B3" s="3"/>
      <c r="C3" s="3"/>
      <c r="D3" s="3"/>
      <c r="E3" s="3"/>
      <c r="F3" s="3"/>
      <c r="G3" s="3"/>
      <c r="H3" s="3"/>
      <c r="I3" s="3">
        <v>2</v>
      </c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4" customHeight="1">
      <c r="A4" s="3"/>
      <c r="B4" s="3"/>
      <c r="C4" s="3"/>
      <c r="D4" s="3"/>
      <c r="E4" s="3"/>
      <c r="F4" s="3"/>
      <c r="G4" s="3"/>
      <c r="H4" s="3"/>
      <c r="I4" s="7"/>
      <c r="J4" s="3"/>
      <c r="K4" s="3">
        <v>3</v>
      </c>
      <c r="L4" s="3"/>
      <c r="M4" s="3"/>
      <c r="N4" s="3"/>
      <c r="O4" s="3">
        <v>5</v>
      </c>
      <c r="P4" s="3"/>
      <c r="Q4" s="3"/>
      <c r="R4" s="3"/>
      <c r="S4" s="3"/>
    </row>
    <row r="5" spans="1:19" ht="24" customHeight="1">
      <c r="A5" s="3"/>
      <c r="B5" s="3"/>
      <c r="C5" s="3"/>
      <c r="D5" s="3"/>
      <c r="E5" s="3"/>
      <c r="F5" s="3"/>
      <c r="G5" s="3"/>
      <c r="H5" s="3"/>
      <c r="I5" s="7"/>
      <c r="J5" s="3"/>
      <c r="K5" s="6"/>
      <c r="L5" s="3"/>
      <c r="M5" s="3">
        <v>4</v>
      </c>
      <c r="N5" s="3"/>
      <c r="O5" s="6"/>
      <c r="P5" s="3"/>
      <c r="Q5" s="3">
        <v>6</v>
      </c>
      <c r="R5" s="3"/>
      <c r="S5" s="3"/>
    </row>
    <row r="6" spans="1:19" ht="24" customHeight="1">
      <c r="A6" s="3"/>
      <c r="B6" s="3"/>
      <c r="C6" s="3">
        <v>1</v>
      </c>
      <c r="D6" s="6"/>
      <c r="E6" s="6"/>
      <c r="F6" s="6"/>
      <c r="G6" s="6"/>
      <c r="H6" s="6"/>
      <c r="I6" s="7"/>
      <c r="J6" s="3"/>
      <c r="K6" s="6"/>
      <c r="L6" s="3"/>
      <c r="M6" s="6"/>
      <c r="N6" s="3"/>
      <c r="O6" s="6"/>
      <c r="P6" s="3"/>
      <c r="Q6" s="6"/>
      <c r="R6" s="3"/>
      <c r="S6" s="3"/>
    </row>
    <row r="7" spans="1:19" ht="24" customHeight="1">
      <c r="A7" s="3"/>
      <c r="B7" s="3"/>
      <c r="C7" s="3"/>
      <c r="D7" s="3"/>
      <c r="E7" s="3"/>
      <c r="F7" s="3">
        <v>2</v>
      </c>
      <c r="G7" s="6"/>
      <c r="H7" s="6"/>
      <c r="I7" s="7"/>
      <c r="J7" s="7"/>
      <c r="K7" s="7"/>
      <c r="L7" s="7"/>
      <c r="M7" s="7"/>
      <c r="N7" s="7"/>
      <c r="O7" s="7"/>
      <c r="P7" s="7"/>
      <c r="Q7" s="7"/>
      <c r="R7" s="3"/>
      <c r="S7" s="3"/>
    </row>
    <row r="8" spans="1:19" ht="24" customHeight="1">
      <c r="A8" s="3"/>
      <c r="B8" s="3"/>
      <c r="C8" s="3"/>
      <c r="D8" s="3"/>
      <c r="E8" s="3"/>
      <c r="F8" s="3"/>
      <c r="G8" s="3"/>
      <c r="H8" s="3"/>
      <c r="I8" s="7"/>
      <c r="J8" s="3"/>
      <c r="K8" s="7"/>
      <c r="L8" s="3"/>
      <c r="M8" s="6"/>
      <c r="N8" s="3"/>
      <c r="O8" s="3"/>
      <c r="P8" s="3"/>
      <c r="Q8" s="6"/>
      <c r="R8" s="3"/>
      <c r="S8" s="3"/>
    </row>
    <row r="9" spans="1:19" ht="24" customHeight="1">
      <c r="A9" s="3"/>
      <c r="B9" s="3"/>
      <c r="C9" s="3"/>
      <c r="D9" s="3"/>
      <c r="E9" s="3"/>
      <c r="F9" s="3"/>
      <c r="G9" s="3"/>
      <c r="H9" s="3"/>
      <c r="I9" s="7"/>
      <c r="J9" s="3"/>
      <c r="K9" s="7"/>
      <c r="L9" s="3"/>
      <c r="M9" s="6"/>
      <c r="N9" s="3"/>
      <c r="O9" s="3"/>
      <c r="P9" s="3"/>
      <c r="Q9" s="6"/>
      <c r="R9" s="3"/>
      <c r="S9" s="3"/>
    </row>
    <row r="10" spans="1:19" ht="24" customHeight="1">
      <c r="A10" s="3"/>
      <c r="B10" s="3"/>
      <c r="C10" s="3"/>
      <c r="D10" s="3"/>
      <c r="E10" s="3"/>
      <c r="F10" s="3"/>
      <c r="G10" s="3"/>
      <c r="H10" s="3"/>
      <c r="I10" s="7"/>
      <c r="J10" s="3"/>
      <c r="K10" s="7"/>
      <c r="L10" s="3"/>
      <c r="M10" s="6"/>
      <c r="N10" s="3"/>
      <c r="O10" s="3"/>
      <c r="P10" s="3"/>
      <c r="Q10" s="3">
        <v>7</v>
      </c>
      <c r="R10" s="3"/>
      <c r="S10" s="3"/>
    </row>
    <row r="11" spans="1:19" ht="24" customHeight="1">
      <c r="A11" s="3"/>
      <c r="B11" s="3"/>
      <c r="C11" s="3"/>
      <c r="D11" s="3"/>
      <c r="E11" s="3">
        <v>1</v>
      </c>
      <c r="F11" s="3"/>
      <c r="G11" s="3"/>
      <c r="H11" s="3"/>
      <c r="I11" s="7"/>
      <c r="J11" s="3"/>
      <c r="K11" s="3"/>
      <c r="L11" s="3"/>
      <c r="M11" s="6"/>
      <c r="N11" s="3"/>
      <c r="O11" s="3"/>
      <c r="P11" s="3"/>
      <c r="Q11" s="6"/>
      <c r="R11" s="3"/>
      <c r="S11" s="3"/>
    </row>
    <row r="12" spans="1:19" ht="24" customHeight="1">
      <c r="A12" s="3"/>
      <c r="B12" s="3"/>
      <c r="C12" s="3"/>
      <c r="D12" s="3"/>
      <c r="E12" s="6"/>
      <c r="F12" s="3"/>
      <c r="G12" s="3"/>
      <c r="H12" s="3"/>
      <c r="I12" s="7"/>
      <c r="J12" s="3"/>
      <c r="K12" s="3"/>
      <c r="L12" s="3"/>
      <c r="M12" s="3"/>
      <c r="N12" s="3"/>
      <c r="O12" s="3"/>
      <c r="P12" s="3"/>
      <c r="Q12" s="6"/>
      <c r="R12" s="3"/>
      <c r="S12" s="3"/>
    </row>
    <row r="13" spans="1:19" ht="24" customHeight="1">
      <c r="A13" s="3"/>
      <c r="B13" s="3"/>
      <c r="C13" s="3"/>
      <c r="D13" s="3">
        <v>3</v>
      </c>
      <c r="E13" s="6"/>
      <c r="F13" s="6"/>
      <c r="G13" s="6"/>
      <c r="H13" s="6"/>
      <c r="I13" s="7"/>
      <c r="J13" s="7"/>
      <c r="K13" s="7"/>
      <c r="L13" s="7"/>
      <c r="M13" s="7"/>
      <c r="N13" s="7"/>
      <c r="O13" s="7"/>
      <c r="P13" s="7"/>
      <c r="Q13" s="7"/>
      <c r="R13" s="3"/>
      <c r="S13" s="3"/>
    </row>
    <row r="14" spans="1:19" ht="24" customHeight="1">
      <c r="A14" s="3"/>
      <c r="B14" s="3"/>
      <c r="C14" s="3"/>
      <c r="D14" s="3"/>
      <c r="E14" s="6"/>
      <c r="F14" s="3"/>
      <c r="G14" s="3"/>
      <c r="H14" s="3"/>
      <c r="I14" s="7"/>
      <c r="J14" s="3"/>
      <c r="K14" s="3"/>
      <c r="L14" s="3"/>
      <c r="M14" s="3"/>
      <c r="N14" s="3"/>
      <c r="O14" s="3"/>
      <c r="P14" s="3"/>
      <c r="Q14" s="7"/>
      <c r="R14" s="3"/>
      <c r="S14" s="3"/>
    </row>
    <row r="15" spans="1:19" ht="24" customHeight="1">
      <c r="A15" s="3"/>
      <c r="B15" s="3"/>
      <c r="C15" s="3"/>
      <c r="D15" s="3"/>
      <c r="E15" s="6"/>
      <c r="F15" s="3"/>
      <c r="G15" s="3">
        <v>4</v>
      </c>
      <c r="H15" s="6"/>
      <c r="I15" s="7"/>
      <c r="J15" s="7"/>
      <c r="K15" s="7"/>
      <c r="L15" s="7"/>
      <c r="M15" s="7"/>
      <c r="N15" s="3"/>
      <c r="O15" s="3"/>
      <c r="P15" s="3"/>
      <c r="Q15" s="7"/>
      <c r="R15" s="3"/>
      <c r="S15" s="3"/>
    </row>
    <row r="16" spans="1:19" ht="24" customHeight="1">
      <c r="A16" s="3"/>
      <c r="B16" s="3"/>
      <c r="C16" s="3"/>
      <c r="D16" s="3"/>
      <c r="E16" s="6"/>
      <c r="F16" s="3"/>
      <c r="G16" s="3"/>
      <c r="H16" s="3"/>
      <c r="I16" s="7"/>
      <c r="J16" s="3"/>
      <c r="K16" s="3"/>
      <c r="L16" s="3"/>
      <c r="M16" s="3"/>
      <c r="N16" s="3"/>
      <c r="O16" s="3"/>
      <c r="P16" s="3"/>
      <c r="Q16" s="7"/>
      <c r="R16" s="3"/>
      <c r="S16" s="3"/>
    </row>
    <row r="17" spans="1:19" ht="24" customHeight="1">
      <c r="A17" s="3"/>
      <c r="B17" s="3"/>
      <c r="C17" s="3"/>
      <c r="D17" s="3"/>
      <c r="E17" s="6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24" customHeight="1">
      <c r="A18" s="3"/>
      <c r="B18" s="3"/>
      <c r="C18" s="3"/>
      <c r="D18" s="3"/>
      <c r="E18" s="6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24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24" customHeight="1">
      <c r="A20" s="10" t="str">
        <f>IF(Лист2!A20=71,"Молодец","Подумай ещё")</f>
        <v>Подумай ещё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ht="24" customHeight="1">
      <c r="A21" s="5"/>
    </row>
    <row r="22" spans="1:19" ht="24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</sheetData>
  <sheetProtection/>
  <mergeCells count="3">
    <mergeCell ref="A1:S1"/>
    <mergeCell ref="A20:S20"/>
    <mergeCell ref="A22:S2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R20"/>
  <sheetViews>
    <sheetView zoomScalePageLayoutView="0" workbookViewId="0" topLeftCell="A7">
      <selection activeCell="L8" sqref="L8"/>
    </sheetView>
  </sheetViews>
  <sheetFormatPr defaultColWidth="9.00390625" defaultRowHeight="12.75"/>
  <cols>
    <col min="1" max="18" width="4.75390625" style="0" customWidth="1"/>
  </cols>
  <sheetData>
    <row r="1" ht="24" customHeight="1"/>
    <row r="2" ht="24" customHeight="1"/>
    <row r="3" ht="24" customHeight="1"/>
    <row r="4" spans="1:17" ht="24" customHeight="1">
      <c r="A4" s="1"/>
      <c r="B4" s="1"/>
      <c r="C4" s="1"/>
      <c r="D4" s="1"/>
      <c r="E4" s="1"/>
      <c r="F4" s="1"/>
      <c r="G4" s="1"/>
      <c r="H4" s="1"/>
      <c r="I4" s="2">
        <f>IF(Лист1!I4="с",1,0)</f>
        <v>0</v>
      </c>
      <c r="J4" s="1"/>
      <c r="K4" s="1"/>
      <c r="L4" s="1"/>
      <c r="M4" s="1"/>
      <c r="N4" s="1"/>
      <c r="O4" s="1"/>
      <c r="P4" s="1"/>
      <c r="Q4" s="1"/>
    </row>
    <row r="5" spans="1:17" ht="24" customHeight="1">
      <c r="A5" s="1"/>
      <c r="B5" s="1"/>
      <c r="C5" s="1"/>
      <c r="D5" s="1"/>
      <c r="E5" s="1"/>
      <c r="F5" s="1"/>
      <c r="G5" s="1"/>
      <c r="H5" s="1"/>
      <c r="I5" s="2">
        <f>IF(Лист1!I5="и",1,0)</f>
        <v>0</v>
      </c>
      <c r="J5" s="1"/>
      <c r="K5" s="2">
        <f>IF(Лист1!K5="ш",1,0)</f>
        <v>0</v>
      </c>
      <c r="L5" s="1"/>
      <c r="M5" s="1"/>
      <c r="N5" s="1"/>
      <c r="O5" s="2">
        <f>IF(Лист1!O5="л",1,0)</f>
        <v>0</v>
      </c>
      <c r="P5" s="1"/>
      <c r="Q5" s="1"/>
    </row>
    <row r="6" spans="1:17" ht="24" customHeight="1">
      <c r="A6" s="1"/>
      <c r="B6" s="1"/>
      <c r="C6" s="1"/>
      <c r="D6" s="2">
        <f>IF(Лист1!D6="к",1,0)</f>
        <v>0</v>
      </c>
      <c r="E6" s="2">
        <f>IF(Лист1!E6="а",1,0)</f>
        <v>0</v>
      </c>
      <c r="F6" s="2">
        <f>IF(Лист1!F6="п",1,0)</f>
        <v>0</v>
      </c>
      <c r="G6" s="2">
        <f>IF(Лист1!G6="р",1,0)</f>
        <v>0</v>
      </c>
      <c r="H6" s="2">
        <f>IF(Лист1!H6="о",1,0)</f>
        <v>0</v>
      </c>
      <c r="I6" s="2">
        <f>IF(Лист1!I6="н",1,0)</f>
        <v>0</v>
      </c>
      <c r="J6" s="1"/>
      <c r="K6" s="2">
        <f>IF(Лист1!K6="е",1,0)</f>
        <v>0</v>
      </c>
      <c r="L6" s="1"/>
      <c r="M6" s="2">
        <f>IF(Лист1!M6="х",1,0)</f>
        <v>0</v>
      </c>
      <c r="N6" s="1"/>
      <c r="O6" s="2">
        <f>IF(Лист1!O6="е",1,0)</f>
        <v>0</v>
      </c>
      <c r="P6" s="1"/>
      <c r="Q6" s="2">
        <f>IF(Лист1!Q6="ш",1,0)</f>
        <v>0</v>
      </c>
    </row>
    <row r="7" spans="1:17" ht="24" customHeight="1">
      <c r="A7" s="1"/>
      <c r="B7" s="1"/>
      <c r="C7" s="1"/>
      <c r="D7" s="1"/>
      <c r="E7" s="1"/>
      <c r="F7" s="1"/>
      <c r="G7" s="2">
        <f>IF(Лист1!G7="н",1,0)</f>
        <v>0</v>
      </c>
      <c r="H7" s="2">
        <f>IF(Лист1!H7="а",1,0)</f>
        <v>0</v>
      </c>
      <c r="I7" s="2">
        <f>IF(Лист1!I7="т",1,0)</f>
        <v>0</v>
      </c>
      <c r="J7" s="2">
        <f>IF(Лист1!J7="у",1,0)</f>
        <v>0</v>
      </c>
      <c r="K7" s="2">
        <f>IF(Лист1!K7="р",1,0)</f>
        <v>0</v>
      </c>
      <c r="L7" s="2">
        <f>IF(Лист1!L7="а",1,0)</f>
        <v>0</v>
      </c>
      <c r="M7" s="2">
        <f>IF(Лист1!M7="л",1,0)</f>
        <v>0</v>
      </c>
      <c r="N7" s="2">
        <f>IF(Лист1!N7="ь",1,0)</f>
        <v>0</v>
      </c>
      <c r="O7" s="2">
        <f>IF(Лист1!O7="н",1,0)</f>
        <v>0</v>
      </c>
      <c r="P7" s="2">
        <f>IF(Лист1!P7="ы",1,0)</f>
        <v>0</v>
      </c>
      <c r="Q7" s="2">
        <f>IF(Лист1!Q7="е",1,0)</f>
        <v>0</v>
      </c>
    </row>
    <row r="8" spans="1:17" ht="24" customHeight="1">
      <c r="A8" s="1"/>
      <c r="B8" s="1"/>
      <c r="C8" s="1"/>
      <c r="D8" s="1"/>
      <c r="E8" s="1"/>
      <c r="F8" s="1"/>
      <c r="G8" s="1"/>
      <c r="H8" s="1"/>
      <c r="I8" s="2">
        <f>IF(Лист1!I8="е",1,0)</f>
        <v>0</v>
      </c>
      <c r="J8" s="1"/>
      <c r="K8" s="2">
        <f>IF(Лист1!K8="с",1,0)</f>
        <v>0</v>
      </c>
      <c r="L8" s="1"/>
      <c r="M8" s="2">
        <f>IF(Лист1!M8="о",1,0)</f>
        <v>0</v>
      </c>
      <c r="N8" s="1"/>
      <c r="O8" s="1"/>
      <c r="P8" s="1"/>
      <c r="Q8" s="2">
        <f>IF(Лист1!Q8="л",1,0)</f>
        <v>0</v>
      </c>
    </row>
    <row r="9" spans="1:17" ht="24" customHeight="1">
      <c r="A9" s="1"/>
      <c r="B9" s="1"/>
      <c r="C9" s="1"/>
      <c r="D9" s="1"/>
      <c r="E9" s="1"/>
      <c r="F9" s="1"/>
      <c r="G9" s="1"/>
      <c r="H9" s="1"/>
      <c r="I9" s="2">
        <f>IF(Лист1!I9="т",1,0)</f>
        <v>0</v>
      </c>
      <c r="J9" s="1"/>
      <c r="K9" s="2">
        <f>IF(Лист1!K9="т",1,0)</f>
        <v>0</v>
      </c>
      <c r="L9" s="1"/>
      <c r="M9" s="2">
        <f>IF(Лист1!M9="п",1,0)</f>
        <v>0</v>
      </c>
      <c r="N9" s="1"/>
      <c r="O9" s="1"/>
      <c r="P9" s="1"/>
      <c r="Q9" s="2">
        <f>IF(Лист1!Q9="к",1,0)</f>
        <v>0</v>
      </c>
    </row>
    <row r="10" spans="1:17" ht="24" customHeight="1">
      <c r="A10" s="1"/>
      <c r="B10" s="1"/>
      <c r="C10" s="1"/>
      <c r="D10" s="1"/>
      <c r="E10" s="1"/>
      <c r="F10" s="1"/>
      <c r="G10" s="1"/>
      <c r="H10" s="1"/>
      <c r="I10" s="2">
        <f>IF(Лист1!I10="и",1,0)</f>
        <v>0</v>
      </c>
      <c r="J10" s="1"/>
      <c r="K10" s="2">
        <f>IF(Лист1!K10="ь",1,0)</f>
        <v>0</v>
      </c>
      <c r="L10" s="1"/>
      <c r="M10" s="2">
        <f>IF(Лист1!M10="о",1,0)</f>
        <v>0</v>
      </c>
      <c r="N10" s="1"/>
      <c r="O10" s="1"/>
      <c r="P10" s="1"/>
      <c r="Q10" s="1"/>
    </row>
    <row r="11" spans="1:17" ht="24" customHeight="1">
      <c r="A11" s="1"/>
      <c r="B11" s="1"/>
      <c r="C11" s="1"/>
      <c r="D11" s="1"/>
      <c r="E11" s="1"/>
      <c r="F11" s="1"/>
      <c r="G11" s="1"/>
      <c r="H11" s="1"/>
      <c r="I11" s="2">
        <f>IF(Лист1!I11="ч",1,0)</f>
        <v>0</v>
      </c>
      <c r="J11" s="1"/>
      <c r="K11" s="1"/>
      <c r="L11" s="1"/>
      <c r="M11" s="2">
        <f>IF(Лист1!M11="к",1,0)</f>
        <v>0</v>
      </c>
      <c r="N11" s="1"/>
      <c r="O11" s="1"/>
      <c r="P11" s="1"/>
      <c r="Q11" s="2">
        <f>IF(Лист1!Q11="а",1,0)</f>
        <v>0</v>
      </c>
    </row>
    <row r="12" spans="1:17" ht="24" customHeight="1">
      <c r="A12" s="1"/>
      <c r="B12" s="1"/>
      <c r="C12" s="1"/>
      <c r="D12" s="1"/>
      <c r="E12" s="2">
        <f>IF(Лист1!E12="в",1,0)</f>
        <v>0</v>
      </c>
      <c r="F12" s="1"/>
      <c r="G12" s="1"/>
      <c r="H12" s="1"/>
      <c r="I12" s="2">
        <f>IF(Лист1!I12="е",1,0)</f>
        <v>0</v>
      </c>
      <c r="J12" s="1"/>
      <c r="K12" s="1"/>
      <c r="L12" s="1"/>
      <c r="M12" s="1"/>
      <c r="N12" s="1"/>
      <c r="O12" s="1"/>
      <c r="P12" s="1"/>
      <c r="Q12" s="2">
        <f>IF(Лист1!Q12="ц",1,0)</f>
        <v>0</v>
      </c>
    </row>
    <row r="13" spans="1:17" ht="24" customHeight="1">
      <c r="A13" s="1"/>
      <c r="B13" s="1"/>
      <c r="C13" s="1"/>
      <c r="D13" s="1"/>
      <c r="E13" s="2">
        <f>IF(Лист1!E13="и",1,0)</f>
        <v>0</v>
      </c>
      <c r="F13" s="2">
        <f>IF(Лист1!F13="с",1,0)</f>
        <v>0</v>
      </c>
      <c r="G13" s="2">
        <f>IF(Лист1!G13="к",1,0)</f>
        <v>0</v>
      </c>
      <c r="H13" s="2">
        <f>IF(Лист1!H13="у",1,0)</f>
        <v>0</v>
      </c>
      <c r="I13" s="2">
        <f>IF(Лист1!I13="с",1,0)</f>
        <v>0</v>
      </c>
      <c r="J13" s="2">
        <f>IF(Лист1!J13="с",1,0)</f>
        <v>0</v>
      </c>
      <c r="K13" s="2">
        <f>IF(Лист1!K13="т",1,0)</f>
        <v>0</v>
      </c>
      <c r="L13" s="2">
        <f>IF(Лист1!L13="в",1,0)</f>
        <v>0</v>
      </c>
      <c r="M13" s="2">
        <f>IF(Лист1!M13="е",1,0)</f>
        <v>0</v>
      </c>
      <c r="N13" s="2">
        <f>IF(Лист1!N13="н",1,0)</f>
        <v>0</v>
      </c>
      <c r="O13" s="2">
        <f>IF(Лист1!O13="н",1,0)</f>
        <v>0</v>
      </c>
      <c r="P13" s="2">
        <f>IF(Лист1!P13="ы",1,0)</f>
        <v>0</v>
      </c>
      <c r="Q13" s="2">
        <f>IF(Лист1!Q13="е",1,0)</f>
        <v>0</v>
      </c>
    </row>
    <row r="14" spans="1:17" ht="24" customHeight="1">
      <c r="A14" s="1"/>
      <c r="B14" s="1"/>
      <c r="C14" s="1"/>
      <c r="D14" s="1"/>
      <c r="E14" s="2">
        <f>IF(Лист1!E14="с",1,0)</f>
        <v>0</v>
      </c>
      <c r="F14" s="1"/>
      <c r="G14" s="1"/>
      <c r="H14" s="1"/>
      <c r="I14" s="2">
        <f>IF(Лист1!I14="к",1,0)</f>
        <v>0</v>
      </c>
      <c r="J14" s="1"/>
      <c r="K14" s="1"/>
      <c r="L14" s="1"/>
      <c r="M14" s="1"/>
      <c r="N14" s="1"/>
      <c r="O14" s="1"/>
      <c r="P14" s="1"/>
      <c r="Q14" s="2">
        <f>IF(Лист1!Q14="т",1,0)</f>
        <v>0</v>
      </c>
    </row>
    <row r="15" spans="1:17" ht="24" customHeight="1">
      <c r="A15" s="1"/>
      <c r="B15" s="1"/>
      <c r="C15" s="1"/>
      <c r="D15" s="1"/>
      <c r="E15" s="2">
        <f>IF(Лист1!E15="к",1,0)</f>
        <v>0</v>
      </c>
      <c r="F15" s="1"/>
      <c r="G15" s="1"/>
      <c r="H15" s="2">
        <f>IF(Лист1!H15="н",1,0)</f>
        <v>0</v>
      </c>
      <c r="I15" s="2">
        <f>IF(Лист1!I15="и",1,0)</f>
        <v>0</v>
      </c>
      <c r="J15" s="2">
        <f>IF(Лист1!J15="т",1,0)</f>
        <v>0</v>
      </c>
      <c r="K15" s="2">
        <f>IF(Лист1!K15="р",1,0)</f>
        <v>0</v>
      </c>
      <c r="L15" s="2">
        <f>IF(Лист1!L15="о",1,0)</f>
        <v>0</v>
      </c>
      <c r="M15" s="2">
        <f>IF(Лист1!M15="н",1,0)</f>
        <v>0</v>
      </c>
      <c r="N15" s="1"/>
      <c r="O15" s="1"/>
      <c r="P15" s="1"/>
      <c r="Q15" s="2">
        <f>IF(Лист1!Q15="а",1,0)</f>
        <v>0</v>
      </c>
    </row>
    <row r="16" spans="1:17" ht="24" customHeight="1">
      <c r="A16" s="1"/>
      <c r="B16" s="1"/>
      <c r="C16" s="1"/>
      <c r="D16" s="1"/>
      <c r="E16" s="2">
        <f>IF(Лист1!E16="о",1,0)</f>
        <v>0</v>
      </c>
      <c r="F16" s="1"/>
      <c r="G16" s="1"/>
      <c r="H16" s="1"/>
      <c r="I16" s="2">
        <f>IF(Лист1!I16="е",1,0)</f>
        <v>0</v>
      </c>
      <c r="J16" s="1"/>
      <c r="K16" s="1"/>
      <c r="L16" s="1"/>
      <c r="M16" s="1"/>
      <c r="N16" s="1"/>
      <c r="O16" s="1"/>
      <c r="P16" s="1"/>
      <c r="Q16" s="2">
        <f>IF(Лист1!Q16="т",1,0)</f>
        <v>0</v>
      </c>
    </row>
    <row r="17" spans="1:17" ht="24" customHeight="1">
      <c r="A17" s="1"/>
      <c r="B17" s="1"/>
      <c r="C17" s="1"/>
      <c r="D17" s="1"/>
      <c r="E17" s="2">
        <f>IF(Лист1!E17="з",1,0)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4" customHeight="1">
      <c r="A18" s="1"/>
      <c r="B18" s="1"/>
      <c r="C18" s="1"/>
      <c r="D18" s="1"/>
      <c r="E18" s="2">
        <f>IF(Лист1!E18="а",1,0)</f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ht="24" customHeight="1"/>
    <row r="20" spans="1:18" ht="24" customHeight="1">
      <c r="A20" s="8">
        <f>SUM(D4:Q18)</f>
        <v>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Station2</dc:creator>
  <cp:keywords/>
  <dc:description/>
  <cp:lastModifiedBy>Секретарь</cp:lastModifiedBy>
  <dcterms:created xsi:type="dcterms:W3CDTF">2007-11-29T08:02:19Z</dcterms:created>
  <dcterms:modified xsi:type="dcterms:W3CDTF">2011-01-19T15:14:42Z</dcterms:modified>
  <cp:category/>
  <cp:version/>
  <cp:contentType/>
  <cp:contentStatus/>
</cp:coreProperties>
</file>