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100" tabRatio="339" activeTab="1"/>
  </bookViews>
  <sheets>
    <sheet name="6 класс 2010-2011 уч.г" sheetId="1" r:id="rId1"/>
    <sheet name="7 класс 2011-2012 уч.г" sheetId="2" r:id="rId2"/>
    <sheet name="8 класс 2012-2013 уч.г" sheetId="3" r:id="rId3"/>
    <sheet name="9 класс" sheetId="4" r:id="rId4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учитель</author>
  </authors>
  <commentList>
    <comment ref="E24" authorId="0">
      <text>
        <r>
          <rPr>
            <b/>
            <sz val="8"/>
            <rFont val="Tahoma"/>
            <family val="0"/>
          </rPr>
          <t>Отпрашивала мама, по причине плохого самочувствия.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Отпрашива мама, по причине плохого самочувствия</t>
        </r>
      </text>
    </comment>
  </commentList>
</comments>
</file>

<file path=xl/comments2.xml><?xml version="1.0" encoding="utf-8"?>
<comments xmlns="http://schemas.openxmlformats.org/spreadsheetml/2006/main">
  <authors>
    <author>Master</author>
  </authors>
  <commentList>
    <comment ref="E17" authorId="0">
      <text>
        <r>
          <rPr>
            <b/>
            <sz val="8"/>
            <rFont val="Tahoma"/>
            <family val="0"/>
          </rPr>
          <t>Отпрашивала мама Кузнецова Т.Н.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Отпрашивала мама Кузнецова Т.Н.</t>
        </r>
      </text>
    </comment>
    <comment ref="T12" authorId="0">
      <text>
        <r>
          <rPr>
            <b/>
            <sz val="8"/>
            <rFont val="Tahoma"/>
            <family val="0"/>
          </rPr>
          <t>Отпрашивала мама Иванова С.М.</t>
        </r>
      </text>
    </comment>
    <comment ref="O12" authorId="0">
      <text>
        <r>
          <rPr>
            <b/>
            <sz val="8"/>
            <rFont val="Tahoma"/>
            <family val="0"/>
          </rPr>
          <t>Отпрашивала мама Иванова С.М.</t>
        </r>
      </text>
    </comment>
    <comment ref="T14" authorId="0">
      <text>
        <r>
          <rPr>
            <b/>
            <sz val="8"/>
            <rFont val="Tahoma"/>
            <family val="0"/>
          </rPr>
          <t>Ездили в больницу</t>
        </r>
      </text>
    </comment>
    <comment ref="O14" authorId="0">
      <text>
        <r>
          <rPr>
            <b/>
            <sz val="8"/>
            <rFont val="Tahoma"/>
            <family val="0"/>
          </rPr>
          <t>Ездили в больницу</t>
        </r>
      </text>
    </comment>
  </commentList>
</comments>
</file>

<file path=xl/sharedStrings.xml><?xml version="1.0" encoding="utf-8"?>
<sst xmlns="http://schemas.openxmlformats.org/spreadsheetml/2006/main" count="392" uniqueCount="47">
  <si>
    <t>№</t>
  </si>
  <si>
    <t>Фамилия, имя</t>
  </si>
  <si>
    <t>уроков</t>
  </si>
  <si>
    <t>Всего</t>
  </si>
  <si>
    <t>По болезни</t>
  </si>
  <si>
    <t>Подвоз</t>
  </si>
  <si>
    <t>Итого:</t>
  </si>
  <si>
    <t>По уважительной причине</t>
  </si>
  <si>
    <t>Без уважительной причины</t>
  </si>
  <si>
    <t>Пропущено</t>
  </si>
  <si>
    <t>дней</t>
  </si>
  <si>
    <t>I четверть</t>
  </si>
  <si>
    <t>II четверть</t>
  </si>
  <si>
    <t>III четверть</t>
  </si>
  <si>
    <t>IVчетверть</t>
  </si>
  <si>
    <t>Год</t>
  </si>
  <si>
    <t>Сводная ведомость учёта  посещаемости учеников  9  класса за 2010– 2011 учебного года.</t>
  </si>
  <si>
    <t>Сводная ведомость учёта  посещаемости учеников  6  класса за 2010– 2011 учебного года.</t>
  </si>
  <si>
    <t>Дмитриев Игорь</t>
  </si>
  <si>
    <t>Золотавина Ксения</t>
  </si>
  <si>
    <t>Иванов Александр</t>
  </si>
  <si>
    <t>Инишев Игорь</t>
  </si>
  <si>
    <t>Караваев Станислав</t>
  </si>
  <si>
    <t>Корякина Полина</t>
  </si>
  <si>
    <t>Косарева Татьяна</t>
  </si>
  <si>
    <t>Кудьярова Олеся</t>
  </si>
  <si>
    <t>Кузнецова Екатерина</t>
  </si>
  <si>
    <t>Леонтьев Михаил</t>
  </si>
  <si>
    <t>Неустроев Павел</t>
  </si>
  <si>
    <t>Пелевина Светлана</t>
  </si>
  <si>
    <t>Попов Михаил</t>
  </si>
  <si>
    <t>Угрюмов Артём</t>
  </si>
  <si>
    <t>Фоминых Константин</t>
  </si>
  <si>
    <t>Щербаков Андрей</t>
  </si>
  <si>
    <t>Южакова Алёна</t>
  </si>
  <si>
    <t>Сводная ведомость учёта  посещаемости учеников  7  класса за 2011– 2012 учебного года.</t>
  </si>
  <si>
    <t>Информация о пропусках учебных занятий учащимися</t>
  </si>
  <si>
    <t>Общее количество учащихся</t>
  </si>
  <si>
    <t>Количество пропущенных</t>
  </si>
  <si>
    <t>Пропуск учебных занятий</t>
  </si>
  <si>
    <t>Без уваж. причин</t>
  </si>
  <si>
    <t>По др. причинам</t>
  </si>
  <si>
    <t>IV четверть</t>
  </si>
  <si>
    <t>Средние показатели пропущенных учебных занятий</t>
  </si>
  <si>
    <t>Средн. показатель пропусков</t>
  </si>
  <si>
    <t>Сводная ведомость учёта  посещаемости учеников  8  класса за 2012– 2013 учебного года.</t>
  </si>
  <si>
    <t>Козырчикова Настя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</si>
</sst>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8"/>
      <name val="Ariag"/>
      <family val="0"/>
    </font>
    <font>
      <sz val="10"/>
      <name val="Times New Roman"/>
      <family val="1"/>
    </font>
    <font>
      <b/>
      <sz val="8"/>
      <name val="Ariag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16" xfId="59" applyNumberFormat="1" applyFont="1" applyBorder="1" applyAlignment="1">
      <alignment horizontal="center" vertical="top" wrapText="1"/>
    </xf>
    <xf numFmtId="1" fontId="4" fillId="0" borderId="17" xfId="59" applyNumberFormat="1" applyFont="1" applyBorder="1" applyAlignment="1">
      <alignment horizontal="center" vertical="top" wrapText="1"/>
    </xf>
    <xf numFmtId="1" fontId="4" fillId="0" borderId="18" xfId="59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16" xfId="59" applyNumberFormat="1" applyFont="1" applyBorder="1" applyAlignment="1">
      <alignment horizontal="center" vertical="top" wrapText="1"/>
    </xf>
    <xf numFmtId="1" fontId="5" fillId="0" borderId="17" xfId="59" applyNumberFormat="1" applyFont="1" applyBorder="1" applyAlignment="1">
      <alignment horizontal="center" vertical="top" wrapText="1"/>
    </xf>
    <xf numFmtId="1" fontId="5" fillId="0" borderId="18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9" fillId="19" borderId="1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14" fillId="19" borderId="25" xfId="52" applyFont="1" applyFill="1" applyBorder="1" applyAlignment="1">
      <alignment horizontal="center" vertical="center" wrapText="1"/>
      <protection/>
    </xf>
    <xf numFmtId="0" fontId="14" fillId="19" borderId="26" xfId="52" applyFont="1" applyFill="1" applyBorder="1" applyAlignment="1">
      <alignment horizontal="center" vertical="center" wrapText="1"/>
      <protection/>
    </xf>
    <xf numFmtId="0" fontId="14" fillId="19" borderId="27" xfId="52" applyFont="1" applyFill="1" applyBorder="1" applyAlignment="1">
      <alignment horizontal="center" vertical="center" wrapText="1"/>
      <protection/>
    </xf>
    <xf numFmtId="0" fontId="14" fillId="19" borderId="28" xfId="52" applyFont="1" applyFill="1" applyBorder="1" applyAlignment="1">
      <alignment horizontal="center" vertical="center" wrapText="1"/>
      <protection/>
    </xf>
    <xf numFmtId="0" fontId="14" fillId="19" borderId="29" xfId="52" applyFont="1" applyFill="1" applyBorder="1" applyAlignment="1">
      <alignment horizontal="center" vertical="center" wrapText="1"/>
      <protection/>
    </xf>
    <xf numFmtId="0" fontId="15" fillId="19" borderId="30" xfId="0" applyFont="1" applyFill="1" applyBorder="1" applyAlignment="1">
      <alignment horizontal="center" vertical="center"/>
    </xf>
    <xf numFmtId="0" fontId="15" fillId="19" borderId="28" xfId="0" applyFont="1" applyFill="1" applyBorder="1" applyAlignment="1">
      <alignment horizontal="center" vertical="center"/>
    </xf>
    <xf numFmtId="3" fontId="14" fillId="0" borderId="20" xfId="52" applyNumberFormat="1" applyFont="1" applyFill="1" applyBorder="1" applyAlignment="1">
      <alignment horizontal="center" vertical="center" wrapText="1"/>
      <protection/>
    </xf>
    <xf numFmtId="3" fontId="14" fillId="0" borderId="20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13" fillId="19" borderId="0" xfId="0" applyFont="1" applyFill="1" applyAlignment="1">
      <alignment horizontal="center"/>
    </xf>
    <xf numFmtId="0" fontId="14" fillId="19" borderId="31" xfId="52" applyFont="1" applyFill="1" applyBorder="1" applyAlignment="1">
      <alignment horizontal="center" vertical="center" wrapText="1"/>
      <protection/>
    </xf>
    <xf numFmtId="0" fontId="14" fillId="19" borderId="32" xfId="52" applyFont="1" applyFill="1" applyBorder="1" applyAlignment="1">
      <alignment horizontal="center" vertical="center" wrapText="1"/>
      <protection/>
    </xf>
    <xf numFmtId="0" fontId="14" fillId="19" borderId="33" xfId="52" applyFont="1" applyFill="1" applyBorder="1" applyAlignment="1">
      <alignment horizontal="center" vertical="center" wrapText="1"/>
      <protection/>
    </xf>
    <xf numFmtId="0" fontId="14" fillId="19" borderId="34" xfId="52" applyFont="1" applyFill="1" applyBorder="1" applyAlignment="1">
      <alignment horizontal="center" vertical="center" wrapText="1"/>
      <protection/>
    </xf>
    <xf numFmtId="0" fontId="16" fillId="19" borderId="33" xfId="52" applyFont="1" applyFill="1" applyBorder="1" applyAlignment="1">
      <alignment horizontal="center" vertical="center" wrapText="1"/>
      <protection/>
    </xf>
    <xf numFmtId="0" fontId="14" fillId="19" borderId="35" xfId="52" applyFont="1" applyFill="1" applyBorder="1" applyAlignment="1">
      <alignment horizontal="center" vertical="center" wrapText="1"/>
      <protection/>
    </xf>
    <xf numFmtId="0" fontId="14" fillId="19" borderId="36" xfId="52" applyFont="1" applyFill="1" applyBorder="1" applyAlignment="1">
      <alignment horizontal="center" vertical="center" wrapText="1"/>
      <protection/>
    </xf>
    <xf numFmtId="0" fontId="14" fillId="19" borderId="37" xfId="52" applyFont="1" applyFill="1" applyBorder="1" applyAlignment="1">
      <alignment horizontal="center" vertical="center" wrapText="1"/>
      <protection/>
    </xf>
    <xf numFmtId="0" fontId="14" fillId="19" borderId="25" xfId="52" applyFont="1" applyFill="1" applyBorder="1" applyAlignment="1">
      <alignment horizontal="center" vertical="center" wrapText="1"/>
      <protection/>
    </xf>
    <xf numFmtId="0" fontId="14" fillId="19" borderId="38" xfId="52" applyFont="1" applyFill="1" applyBorder="1" applyAlignment="1">
      <alignment horizontal="center" vertical="center" wrapText="1"/>
      <protection/>
    </xf>
    <xf numFmtId="0" fontId="14" fillId="19" borderId="39" xfId="52" applyFont="1" applyFill="1" applyBorder="1" applyAlignment="1">
      <alignment horizontal="center" vertical="center" wrapText="1"/>
      <protection/>
    </xf>
    <xf numFmtId="0" fontId="14" fillId="19" borderId="40" xfId="52" applyFont="1" applyFill="1" applyBorder="1" applyAlignment="1">
      <alignment horizontal="center" vertical="center" wrapText="1"/>
      <protection/>
    </xf>
    <xf numFmtId="0" fontId="14" fillId="19" borderId="41" xfId="52" applyFont="1" applyFill="1" applyBorder="1" applyAlignment="1">
      <alignment horizontal="center" vertical="center" wrapText="1"/>
      <protection/>
    </xf>
    <xf numFmtId="0" fontId="14" fillId="19" borderId="42" xfId="52" applyFont="1" applyFill="1" applyBorder="1" applyAlignment="1">
      <alignment horizontal="center" vertical="center" wrapText="1"/>
      <protection/>
    </xf>
    <xf numFmtId="0" fontId="14" fillId="19" borderId="43" xfId="52" applyFont="1" applyFill="1" applyBorder="1" applyAlignment="1">
      <alignment horizontal="center" vertical="center" wrapText="1"/>
      <protection/>
    </xf>
    <xf numFmtId="0" fontId="14" fillId="19" borderId="44" xfId="52" applyFont="1" applyFill="1" applyBorder="1" applyAlignment="1">
      <alignment horizontal="center" vertical="center" wrapText="1"/>
      <protection/>
    </xf>
    <xf numFmtId="0" fontId="14" fillId="19" borderId="45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1"/>
  <sheetViews>
    <sheetView zoomScale="65" zoomScaleNormal="65" zoomScalePageLayoutView="0" workbookViewId="0" topLeftCell="A1">
      <selection activeCell="AH6" sqref="AH6:AH9"/>
    </sheetView>
  </sheetViews>
  <sheetFormatPr defaultColWidth="9.140625" defaultRowHeight="15"/>
  <cols>
    <col min="1" max="1" width="3.7109375" style="0" customWidth="1"/>
    <col min="2" max="2" width="20.28125" style="0" customWidth="1"/>
    <col min="3" max="3" width="4.57421875" style="0" customWidth="1"/>
    <col min="4" max="4" width="4.7109375" style="0" customWidth="1"/>
    <col min="5" max="6" width="5.28125" style="0" customWidth="1"/>
    <col min="7" max="7" width="4.28125" style="0" customWidth="1"/>
    <col min="8" max="8" width="5.7109375" style="0" customWidth="1"/>
    <col min="9" max="9" width="5.140625" style="0" customWidth="1"/>
    <col min="10" max="10" width="5.00390625" style="0" customWidth="1"/>
    <col min="11" max="11" width="5.421875" style="0" customWidth="1"/>
    <col min="12" max="12" width="4.7109375" style="0" customWidth="1"/>
    <col min="13" max="13" width="5.140625" style="0" customWidth="1"/>
    <col min="14" max="14" width="5.7109375" style="0" customWidth="1"/>
    <col min="15" max="15" width="5.140625" style="0" customWidth="1"/>
    <col min="16" max="16" width="5.28125" style="0" customWidth="1"/>
    <col min="17" max="17" width="5.00390625" style="0" customWidth="1"/>
    <col min="18" max="18" width="5.7109375" style="0" customWidth="1"/>
    <col min="19" max="19" width="5.140625" style="0" customWidth="1"/>
    <col min="20" max="20" width="5.57421875" style="0" customWidth="1"/>
    <col min="21" max="21" width="5.140625" style="0" customWidth="1"/>
    <col min="22" max="22" width="4.57421875" style="0" customWidth="1"/>
    <col min="23" max="23" width="5.57421875" style="0" customWidth="1"/>
    <col min="24" max="24" width="5.00390625" style="0" customWidth="1"/>
    <col min="25" max="25" width="5.28125" style="0" customWidth="1"/>
    <col min="26" max="26" width="5.57421875" style="0" customWidth="1"/>
    <col min="27" max="27" width="4.7109375" style="0" customWidth="1"/>
    <col min="28" max="28" width="5.421875" style="0" customWidth="1"/>
    <col min="29" max="29" width="5.28125" style="0" customWidth="1"/>
    <col min="30" max="30" width="6.28125" style="0" customWidth="1"/>
    <col min="31" max="31" width="5.28125" style="0" customWidth="1"/>
    <col min="32" max="32" width="5.00390625" style="0" customWidth="1"/>
    <col min="33" max="33" width="5.421875" style="0" customWidth="1"/>
    <col min="34" max="34" width="4.8515625" style="0" customWidth="1"/>
    <col min="35" max="35" width="5.28125" style="0" customWidth="1"/>
    <col min="36" max="36" width="4.8515625" style="0" customWidth="1"/>
    <col min="37" max="37" width="5.28125" style="0" customWidth="1"/>
    <col min="38" max="38" width="5.421875" style="0" customWidth="1"/>
    <col min="39" max="39" width="4.7109375" style="0" customWidth="1"/>
    <col min="40" max="40" width="6.00390625" style="0" customWidth="1"/>
    <col min="41" max="41" width="5.8515625" style="0" customWidth="1"/>
    <col min="42" max="42" width="4.8515625" style="0" customWidth="1"/>
    <col min="43" max="43" width="5.28125" style="0" customWidth="1"/>
    <col min="44" max="45" width="5.8515625" style="0" customWidth="1"/>
    <col min="46" max="46" width="6.140625" style="0" customWidth="1"/>
    <col min="47" max="47" width="5.140625" style="0" customWidth="1"/>
    <col min="48" max="48" width="5.421875" style="0" customWidth="1"/>
    <col min="49" max="49" width="5.8515625" style="0" customWidth="1"/>
    <col min="50" max="50" width="5.57421875" style="0" customWidth="1"/>
    <col min="51" max="51" width="5.421875" style="0" customWidth="1"/>
    <col min="52" max="52" width="5.00390625" style="0" customWidth="1"/>
    <col min="53" max="53" width="6.28125" style="0" customWidth="1"/>
    <col min="54" max="54" width="12.421875" style="0" customWidth="1"/>
    <col min="55" max="55" width="13.140625" style="0" customWidth="1"/>
    <col min="57" max="57" width="9.140625" style="0" customWidth="1"/>
    <col min="59" max="59" width="9.140625" style="0" customWidth="1"/>
  </cols>
  <sheetData>
    <row r="1" spans="1:52" ht="15.7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77" t="s">
        <v>0</v>
      </c>
      <c r="B3" s="77" t="s">
        <v>1</v>
      </c>
      <c r="C3" s="78" t="s">
        <v>11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12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13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14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15</v>
      </c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7"/>
      <c r="B4" s="77"/>
      <c r="C4" s="77" t="s">
        <v>9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9</v>
      </c>
      <c r="N4" s="77"/>
      <c r="O4" s="77"/>
      <c r="P4" s="77"/>
      <c r="Q4" s="77"/>
      <c r="R4" s="77"/>
      <c r="S4" s="77"/>
      <c r="T4" s="77"/>
      <c r="U4" s="77"/>
      <c r="V4" s="77"/>
      <c r="W4" s="77" t="s">
        <v>9</v>
      </c>
      <c r="X4" s="77"/>
      <c r="Y4" s="77"/>
      <c r="Z4" s="77"/>
      <c r="AA4" s="77"/>
      <c r="AB4" s="77"/>
      <c r="AC4" s="77"/>
      <c r="AD4" s="77"/>
      <c r="AE4" s="77"/>
      <c r="AF4" s="77"/>
      <c r="AG4" s="77" t="s">
        <v>9</v>
      </c>
      <c r="AH4" s="77"/>
      <c r="AI4" s="77"/>
      <c r="AJ4" s="77"/>
      <c r="AK4" s="77"/>
      <c r="AL4" s="77"/>
      <c r="AM4" s="77"/>
      <c r="AN4" s="77"/>
      <c r="AO4" s="77"/>
      <c r="AP4" s="77"/>
      <c r="AQ4" s="77" t="s">
        <v>9</v>
      </c>
      <c r="AR4" s="77"/>
      <c r="AS4" s="77"/>
      <c r="AT4" s="77"/>
      <c r="AU4" s="77"/>
      <c r="AV4" s="77"/>
      <c r="AW4" s="77"/>
      <c r="AX4" s="77"/>
      <c r="AY4" s="77"/>
      <c r="AZ4" s="77"/>
    </row>
    <row r="5" spans="1:52" ht="15.75" customHeight="1">
      <c r="A5" s="77"/>
      <c r="B5" s="77"/>
      <c r="C5" s="77" t="s">
        <v>10</v>
      </c>
      <c r="D5" s="77"/>
      <c r="E5" s="77"/>
      <c r="F5" s="77"/>
      <c r="G5" s="77"/>
      <c r="H5" s="77" t="s">
        <v>2</v>
      </c>
      <c r="I5" s="77"/>
      <c r="J5" s="77"/>
      <c r="K5" s="77"/>
      <c r="L5" s="77"/>
      <c r="M5" s="77" t="s">
        <v>10</v>
      </c>
      <c r="N5" s="77"/>
      <c r="O5" s="77"/>
      <c r="P5" s="77"/>
      <c r="Q5" s="77"/>
      <c r="R5" s="77" t="s">
        <v>2</v>
      </c>
      <c r="S5" s="77"/>
      <c r="T5" s="77"/>
      <c r="U5" s="77"/>
      <c r="V5" s="77"/>
      <c r="W5" s="77" t="s">
        <v>10</v>
      </c>
      <c r="X5" s="77"/>
      <c r="Y5" s="77"/>
      <c r="Z5" s="77"/>
      <c r="AA5" s="77"/>
      <c r="AB5" s="77" t="s">
        <v>2</v>
      </c>
      <c r="AC5" s="77"/>
      <c r="AD5" s="77"/>
      <c r="AE5" s="77"/>
      <c r="AF5" s="77"/>
      <c r="AG5" s="77" t="s">
        <v>10</v>
      </c>
      <c r="AH5" s="77"/>
      <c r="AI5" s="77"/>
      <c r="AJ5" s="77"/>
      <c r="AK5" s="77"/>
      <c r="AL5" s="77" t="s">
        <v>2</v>
      </c>
      <c r="AM5" s="77"/>
      <c r="AN5" s="77"/>
      <c r="AO5" s="77"/>
      <c r="AP5" s="77"/>
      <c r="AQ5" s="77" t="s">
        <v>10</v>
      </c>
      <c r="AR5" s="77"/>
      <c r="AS5" s="77"/>
      <c r="AT5" s="77"/>
      <c r="AU5" s="77"/>
      <c r="AV5" s="77" t="s">
        <v>2</v>
      </c>
      <c r="AW5" s="77"/>
      <c r="AX5" s="77"/>
      <c r="AY5" s="77"/>
      <c r="AZ5" s="77"/>
    </row>
    <row r="6" spans="1:52" ht="15.75" customHeight="1">
      <c r="A6" s="77"/>
      <c r="B6" s="77"/>
      <c r="C6" s="79" t="s">
        <v>3</v>
      </c>
      <c r="D6" s="79" t="s">
        <v>4</v>
      </c>
      <c r="E6" s="79" t="s">
        <v>7</v>
      </c>
      <c r="F6" s="79" t="s">
        <v>8</v>
      </c>
      <c r="G6" s="79" t="s">
        <v>5</v>
      </c>
      <c r="H6" s="79" t="s">
        <v>3</v>
      </c>
      <c r="I6" s="79" t="s">
        <v>4</v>
      </c>
      <c r="J6" s="79" t="s">
        <v>7</v>
      </c>
      <c r="K6" s="79" t="s">
        <v>8</v>
      </c>
      <c r="L6" s="79" t="s">
        <v>5</v>
      </c>
      <c r="M6" s="79" t="s">
        <v>3</v>
      </c>
      <c r="N6" s="79" t="s">
        <v>4</v>
      </c>
      <c r="O6" s="79" t="s">
        <v>7</v>
      </c>
      <c r="P6" s="79" t="s">
        <v>8</v>
      </c>
      <c r="Q6" s="79" t="s">
        <v>5</v>
      </c>
      <c r="R6" s="79" t="s">
        <v>3</v>
      </c>
      <c r="S6" s="79" t="s">
        <v>4</v>
      </c>
      <c r="T6" s="79" t="s">
        <v>7</v>
      </c>
      <c r="U6" s="79" t="s">
        <v>8</v>
      </c>
      <c r="V6" s="79" t="s">
        <v>5</v>
      </c>
      <c r="W6" s="79" t="s">
        <v>3</v>
      </c>
      <c r="X6" s="79" t="s">
        <v>4</v>
      </c>
      <c r="Y6" s="79" t="s">
        <v>7</v>
      </c>
      <c r="Z6" s="79" t="s">
        <v>8</v>
      </c>
      <c r="AA6" s="79" t="s">
        <v>5</v>
      </c>
      <c r="AB6" s="79" t="s">
        <v>3</v>
      </c>
      <c r="AC6" s="79" t="s">
        <v>4</v>
      </c>
      <c r="AD6" s="79" t="s">
        <v>7</v>
      </c>
      <c r="AE6" s="79" t="s">
        <v>8</v>
      </c>
      <c r="AF6" s="79" t="s">
        <v>5</v>
      </c>
      <c r="AG6" s="79" t="s">
        <v>3</v>
      </c>
      <c r="AH6" s="79" t="s">
        <v>4</v>
      </c>
      <c r="AI6" s="79" t="s">
        <v>7</v>
      </c>
      <c r="AJ6" s="79" t="s">
        <v>8</v>
      </c>
      <c r="AK6" s="79" t="s">
        <v>5</v>
      </c>
      <c r="AL6" s="79" t="s">
        <v>3</v>
      </c>
      <c r="AM6" s="79" t="s">
        <v>4</v>
      </c>
      <c r="AN6" s="79" t="s">
        <v>7</v>
      </c>
      <c r="AO6" s="79" t="s">
        <v>8</v>
      </c>
      <c r="AP6" s="79" t="s">
        <v>5</v>
      </c>
      <c r="AQ6" s="79" t="s">
        <v>3</v>
      </c>
      <c r="AR6" s="79" t="s">
        <v>4</v>
      </c>
      <c r="AS6" s="79" t="s">
        <v>7</v>
      </c>
      <c r="AT6" s="79" t="s">
        <v>8</v>
      </c>
      <c r="AU6" s="79" t="s">
        <v>5</v>
      </c>
      <c r="AV6" s="79" t="s">
        <v>3</v>
      </c>
      <c r="AW6" s="79" t="s">
        <v>4</v>
      </c>
      <c r="AX6" s="79" t="s">
        <v>7</v>
      </c>
      <c r="AY6" s="79" t="s">
        <v>8</v>
      </c>
      <c r="AZ6" s="79" t="s">
        <v>5</v>
      </c>
    </row>
    <row r="7" spans="1:52" ht="15">
      <c r="A7" s="77"/>
      <c r="B7" s="7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15">
      <c r="A8" s="77"/>
      <c r="B8" s="77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</row>
    <row r="9" spans="1:52" ht="59.25" customHeight="1">
      <c r="A9" s="77"/>
      <c r="B9" s="7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71" ht="15.75" thickBot="1">
      <c r="A10" s="33">
        <v>1</v>
      </c>
      <c r="B10" s="56" t="s">
        <v>18</v>
      </c>
      <c r="C10" s="34">
        <f>SUM(D10:G10)</f>
        <v>3</v>
      </c>
      <c r="D10" s="35"/>
      <c r="E10" s="36"/>
      <c r="F10" s="36">
        <v>3</v>
      </c>
      <c r="G10" s="37"/>
      <c r="H10" s="34">
        <f>SUM(I10:L10)</f>
        <v>14</v>
      </c>
      <c r="I10" s="35"/>
      <c r="J10" s="36"/>
      <c r="K10" s="36">
        <v>14</v>
      </c>
      <c r="L10" s="36"/>
      <c r="M10" s="34">
        <f>SUM(N10:Q10)</f>
        <v>23</v>
      </c>
      <c r="N10" s="35">
        <v>21</v>
      </c>
      <c r="O10" s="36">
        <v>2</v>
      </c>
      <c r="P10" s="36"/>
      <c r="Q10" s="37"/>
      <c r="R10" s="34">
        <f>SUM(S10:V10)</f>
        <v>119</v>
      </c>
      <c r="S10" s="35">
        <v>105</v>
      </c>
      <c r="T10" s="36">
        <v>10</v>
      </c>
      <c r="U10" s="36">
        <v>4</v>
      </c>
      <c r="V10" s="36"/>
      <c r="W10" s="34">
        <f>SUM(X10:AA10)</f>
        <v>14</v>
      </c>
      <c r="X10" s="35">
        <v>1</v>
      </c>
      <c r="Y10" s="36">
        <v>3</v>
      </c>
      <c r="Z10" s="36">
        <v>6</v>
      </c>
      <c r="AA10" s="37">
        <v>4</v>
      </c>
      <c r="AB10" s="34">
        <f>SUM(AC10:AF10)</f>
        <v>73</v>
      </c>
      <c r="AC10" s="35">
        <v>6</v>
      </c>
      <c r="AD10" s="36">
        <v>14</v>
      </c>
      <c r="AE10" s="36">
        <v>40</v>
      </c>
      <c r="AF10" s="36">
        <v>13</v>
      </c>
      <c r="AG10" s="34">
        <f>SUM(AH10:AK10)</f>
        <v>4</v>
      </c>
      <c r="AH10" s="35"/>
      <c r="AI10" s="36"/>
      <c r="AJ10" s="36">
        <v>2</v>
      </c>
      <c r="AK10" s="37">
        <v>2</v>
      </c>
      <c r="AL10" s="34">
        <f>SUM(AM10:AP10)</f>
        <v>18</v>
      </c>
      <c r="AM10" s="35"/>
      <c r="AN10" s="36"/>
      <c r="AO10" s="36">
        <v>10</v>
      </c>
      <c r="AP10" s="36">
        <v>8</v>
      </c>
      <c r="AQ10" s="34">
        <f>SUM(AR10:AU10)</f>
        <v>44</v>
      </c>
      <c r="AR10" s="35">
        <f>SUM(D10,N10,X10,AH10)</f>
        <v>22</v>
      </c>
      <c r="AS10" s="35">
        <f>SUM(E10,O10,Y10,AI10)</f>
        <v>5</v>
      </c>
      <c r="AT10" s="35">
        <f>SUM(F10,P10,Z10,AJ10)</f>
        <v>11</v>
      </c>
      <c r="AU10" s="35">
        <f>SUM(G10,Q10,AA10,AK10)</f>
        <v>6</v>
      </c>
      <c r="AV10" s="34">
        <f>SUM(AW10:AZ10)</f>
        <v>224</v>
      </c>
      <c r="AW10" s="35">
        <f aca="true" t="shared" si="0" ref="AW10:AW30">SUM(I10,S10,AC10,AM10)</f>
        <v>111</v>
      </c>
      <c r="AX10" s="35">
        <f aca="true" t="shared" si="1" ref="AX10:AZ25">SUM(J10,T10,AD10,AN10)</f>
        <v>24</v>
      </c>
      <c r="AY10" s="35">
        <f>SUM(K10,U10,AE10,AO10)</f>
        <v>68</v>
      </c>
      <c r="AZ10" s="35">
        <f t="shared" si="1"/>
        <v>21</v>
      </c>
      <c r="BB10" s="80" t="s">
        <v>36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</row>
    <row r="11" spans="1:71" ht="16.5" thickBot="1" thickTop="1">
      <c r="A11" s="38">
        <v>2</v>
      </c>
      <c r="B11" s="57" t="s">
        <v>19</v>
      </c>
      <c r="C11" s="39">
        <f aca="true" t="shared" si="2" ref="C11:C30">SUM(D11:G11)</f>
        <v>1</v>
      </c>
      <c r="D11" s="40">
        <v>1</v>
      </c>
      <c r="E11" s="41"/>
      <c r="F11" s="41"/>
      <c r="G11" s="42"/>
      <c r="H11" s="39">
        <f aca="true" t="shared" si="3" ref="H11:H30">SUM(I11:L11)</f>
        <v>5</v>
      </c>
      <c r="I11" s="40">
        <v>5</v>
      </c>
      <c r="J11" s="41"/>
      <c r="K11" s="41"/>
      <c r="L11" s="41"/>
      <c r="M11" s="39">
        <f aca="true" t="shared" si="4" ref="M11:M30">SUM(N11:Q11)</f>
        <v>0</v>
      </c>
      <c r="N11" s="40"/>
      <c r="O11" s="41"/>
      <c r="P11" s="41"/>
      <c r="Q11" s="42"/>
      <c r="R11" s="39">
        <f aca="true" t="shared" si="5" ref="R11:R30">SUM(S11:V11)</f>
        <v>0</v>
      </c>
      <c r="S11" s="40"/>
      <c r="T11" s="41"/>
      <c r="U11" s="41"/>
      <c r="V11" s="41"/>
      <c r="W11" s="39">
        <f aca="true" t="shared" si="6" ref="W11:W30">SUM(X11:AA11)</f>
        <v>3</v>
      </c>
      <c r="X11" s="40">
        <v>2</v>
      </c>
      <c r="Y11" s="41">
        <v>1</v>
      </c>
      <c r="Z11" s="41"/>
      <c r="AA11" s="42"/>
      <c r="AB11" s="39">
        <f aca="true" t="shared" si="7" ref="AB11:AB30">SUM(AC11:AF11)</f>
        <v>18</v>
      </c>
      <c r="AC11" s="40">
        <v>12</v>
      </c>
      <c r="AD11" s="41">
        <v>6</v>
      </c>
      <c r="AE11" s="41"/>
      <c r="AF11" s="41"/>
      <c r="AG11" s="39">
        <f aca="true" t="shared" si="8" ref="AG11:AG30">SUM(AH11:AK11)</f>
        <v>3</v>
      </c>
      <c r="AH11" s="40">
        <v>3</v>
      </c>
      <c r="AI11" s="41"/>
      <c r="AJ11" s="41"/>
      <c r="AK11" s="42"/>
      <c r="AL11" s="39">
        <f aca="true" t="shared" si="9" ref="AL11:AL30">SUM(AM11:AP11)</f>
        <v>14</v>
      </c>
      <c r="AM11" s="40">
        <v>14</v>
      </c>
      <c r="AN11" s="41"/>
      <c r="AO11" s="41"/>
      <c r="AP11" s="41"/>
      <c r="AQ11" s="39">
        <f aca="true" t="shared" si="10" ref="AQ11:AQ30">SUM(AR11:AU11)</f>
        <v>7</v>
      </c>
      <c r="AR11" s="35">
        <f aca="true" t="shared" si="11" ref="AR11:AS30">SUM(D11,N11,X11,AH11)</f>
        <v>6</v>
      </c>
      <c r="AS11" s="35">
        <f>SUM(E11,O11,Y11,AI11)</f>
        <v>1</v>
      </c>
      <c r="AT11" s="35">
        <f aca="true" t="shared" si="12" ref="AT11:AU30">SUM(F11,P11,Z11,AJ11)</f>
        <v>0</v>
      </c>
      <c r="AU11" s="35">
        <f t="shared" si="12"/>
        <v>0</v>
      </c>
      <c r="AV11" s="39">
        <f aca="true" t="shared" si="13" ref="AV11:AV29">SUM(AW11:AZ11)</f>
        <v>37</v>
      </c>
      <c r="AW11" s="35">
        <f t="shared" si="0"/>
        <v>31</v>
      </c>
      <c r="AX11" s="35">
        <f t="shared" si="1"/>
        <v>6</v>
      </c>
      <c r="AY11" s="35">
        <f t="shared" si="1"/>
        <v>0</v>
      </c>
      <c r="AZ11" s="35">
        <f t="shared" si="1"/>
        <v>0</v>
      </c>
      <c r="BB11" s="60"/>
      <c r="BC11" s="62"/>
      <c r="BD11" s="62"/>
      <c r="BE11" s="62"/>
      <c r="BF11" s="62"/>
      <c r="BG11" s="62"/>
      <c r="BH11" s="59"/>
      <c r="BI11" s="59"/>
      <c r="BJ11" s="59"/>
      <c r="BK11" s="59"/>
      <c r="BL11" s="59"/>
      <c r="BM11" s="59"/>
      <c r="BN11" s="59"/>
      <c r="BO11" s="5"/>
      <c r="BP11" s="5"/>
      <c r="BQ11" s="5"/>
      <c r="BR11" s="5"/>
      <c r="BS11" s="5"/>
    </row>
    <row r="12" spans="1:71" ht="16.5" thickBot="1" thickTop="1">
      <c r="A12" s="38">
        <v>3</v>
      </c>
      <c r="B12" s="57" t="s">
        <v>20</v>
      </c>
      <c r="C12" s="39">
        <f t="shared" si="2"/>
        <v>4</v>
      </c>
      <c r="D12" s="40">
        <v>4</v>
      </c>
      <c r="E12" s="41"/>
      <c r="F12" s="41"/>
      <c r="G12" s="42"/>
      <c r="H12" s="39">
        <f t="shared" si="3"/>
        <v>24</v>
      </c>
      <c r="I12" s="40">
        <v>23</v>
      </c>
      <c r="J12" s="41"/>
      <c r="K12" s="41">
        <v>1</v>
      </c>
      <c r="L12" s="41"/>
      <c r="M12" s="39">
        <f>SUM(N12:Q12)</f>
        <v>5</v>
      </c>
      <c r="N12" s="40"/>
      <c r="O12" s="41"/>
      <c r="P12" s="41">
        <v>5</v>
      </c>
      <c r="Q12" s="42"/>
      <c r="R12" s="39">
        <f t="shared" si="5"/>
        <v>21</v>
      </c>
      <c r="S12" s="40"/>
      <c r="T12" s="41"/>
      <c r="U12" s="41">
        <v>21</v>
      </c>
      <c r="V12" s="41"/>
      <c r="W12" s="39">
        <f t="shared" si="6"/>
        <v>15</v>
      </c>
      <c r="X12" s="40">
        <v>4</v>
      </c>
      <c r="Y12" s="41"/>
      <c r="Z12" s="41">
        <v>7</v>
      </c>
      <c r="AA12" s="42">
        <v>4</v>
      </c>
      <c r="AB12" s="39">
        <f t="shared" si="7"/>
        <v>77</v>
      </c>
      <c r="AC12" s="40">
        <v>23</v>
      </c>
      <c r="AD12" s="41"/>
      <c r="AE12" s="41">
        <v>41</v>
      </c>
      <c r="AF12" s="41">
        <v>13</v>
      </c>
      <c r="AG12" s="39">
        <f t="shared" si="8"/>
        <v>3</v>
      </c>
      <c r="AH12" s="40"/>
      <c r="AI12" s="41"/>
      <c r="AJ12" s="41">
        <v>1</v>
      </c>
      <c r="AK12" s="42">
        <v>2</v>
      </c>
      <c r="AL12" s="39">
        <f t="shared" si="9"/>
        <v>14</v>
      </c>
      <c r="AM12" s="40"/>
      <c r="AN12" s="41"/>
      <c r="AO12" s="41">
        <v>6</v>
      </c>
      <c r="AP12" s="41">
        <v>8</v>
      </c>
      <c r="AQ12" s="39">
        <f t="shared" si="10"/>
        <v>27</v>
      </c>
      <c r="AR12" s="35">
        <f t="shared" si="11"/>
        <v>8</v>
      </c>
      <c r="AS12" s="35">
        <f>SUM(E12,O12,Y12,AI12)</f>
        <v>0</v>
      </c>
      <c r="AT12" s="35">
        <f t="shared" si="12"/>
        <v>13</v>
      </c>
      <c r="AU12" s="35">
        <f t="shared" si="12"/>
        <v>6</v>
      </c>
      <c r="AV12" s="39">
        <f t="shared" si="13"/>
        <v>136</v>
      </c>
      <c r="AW12" s="35">
        <f t="shared" si="0"/>
        <v>46</v>
      </c>
      <c r="AX12" s="35">
        <f t="shared" si="1"/>
        <v>0</v>
      </c>
      <c r="AY12" s="35">
        <f t="shared" si="1"/>
        <v>69</v>
      </c>
      <c r="AZ12" s="35">
        <f t="shared" si="1"/>
        <v>21</v>
      </c>
      <c r="BB12" s="60"/>
      <c r="BC12" s="81" t="s">
        <v>37</v>
      </c>
      <c r="BD12" s="83" t="s">
        <v>38</v>
      </c>
      <c r="BE12" s="84"/>
      <c r="BF12" s="85" t="s">
        <v>44</v>
      </c>
      <c r="BG12" s="84"/>
      <c r="BH12" s="81" t="s">
        <v>39</v>
      </c>
      <c r="BI12" s="81"/>
      <c r="BJ12" s="81"/>
      <c r="BK12" s="81"/>
      <c r="BL12" s="81"/>
      <c r="BM12" s="86"/>
      <c r="BN12" s="87" t="s">
        <v>43</v>
      </c>
      <c r="BO12" s="88"/>
      <c r="BP12" s="88"/>
      <c r="BQ12" s="88"/>
      <c r="BR12" s="88"/>
      <c r="BS12" s="88"/>
    </row>
    <row r="13" spans="1:71" ht="16.5" thickBot="1" thickTop="1">
      <c r="A13" s="38">
        <v>4</v>
      </c>
      <c r="B13" s="57" t="s">
        <v>21</v>
      </c>
      <c r="C13" s="39">
        <f t="shared" si="2"/>
        <v>38</v>
      </c>
      <c r="D13" s="40"/>
      <c r="E13" s="41"/>
      <c r="F13" s="41">
        <v>38</v>
      </c>
      <c r="G13" s="42"/>
      <c r="H13" s="39">
        <f t="shared" si="3"/>
        <v>214</v>
      </c>
      <c r="I13" s="40"/>
      <c r="J13" s="41"/>
      <c r="K13" s="41">
        <v>214</v>
      </c>
      <c r="L13" s="41"/>
      <c r="M13" s="39">
        <f t="shared" si="4"/>
        <v>0</v>
      </c>
      <c r="N13" s="40"/>
      <c r="O13" s="41"/>
      <c r="P13" s="41"/>
      <c r="Q13" s="42"/>
      <c r="R13" s="39">
        <f t="shared" si="5"/>
        <v>0</v>
      </c>
      <c r="S13" s="40"/>
      <c r="T13" s="41"/>
      <c r="U13" s="41"/>
      <c r="V13" s="41"/>
      <c r="W13" s="39">
        <f t="shared" si="6"/>
        <v>0</v>
      </c>
      <c r="X13" s="40"/>
      <c r="Y13" s="41"/>
      <c r="Z13" s="41"/>
      <c r="AA13" s="42"/>
      <c r="AB13" s="39">
        <f t="shared" si="7"/>
        <v>0</v>
      </c>
      <c r="AC13" s="40"/>
      <c r="AD13" s="41"/>
      <c r="AE13" s="41"/>
      <c r="AF13" s="41"/>
      <c r="AG13" s="39">
        <f t="shared" si="8"/>
        <v>0</v>
      </c>
      <c r="AH13" s="40"/>
      <c r="AI13" s="41"/>
      <c r="AJ13" s="41"/>
      <c r="AK13" s="42"/>
      <c r="AL13" s="39">
        <f t="shared" si="9"/>
        <v>0</v>
      </c>
      <c r="AM13" s="40"/>
      <c r="AN13" s="41"/>
      <c r="AO13" s="41"/>
      <c r="AP13" s="41"/>
      <c r="AQ13" s="39">
        <f t="shared" si="10"/>
        <v>38</v>
      </c>
      <c r="AR13" s="35">
        <f t="shared" si="11"/>
        <v>0</v>
      </c>
      <c r="AS13" s="35">
        <f t="shared" si="11"/>
        <v>0</v>
      </c>
      <c r="AT13" s="35">
        <f t="shared" si="12"/>
        <v>38</v>
      </c>
      <c r="AU13" s="35">
        <f t="shared" si="12"/>
        <v>0</v>
      </c>
      <c r="AV13" s="39">
        <f t="shared" si="13"/>
        <v>214</v>
      </c>
      <c r="AW13" s="35">
        <f t="shared" si="0"/>
        <v>0</v>
      </c>
      <c r="AX13" s="35">
        <f t="shared" si="1"/>
        <v>0</v>
      </c>
      <c r="AY13" s="35">
        <f t="shared" si="1"/>
        <v>214</v>
      </c>
      <c r="AZ13" s="35">
        <f t="shared" si="1"/>
        <v>0</v>
      </c>
      <c r="BB13" s="60"/>
      <c r="BC13" s="81"/>
      <c r="BD13" s="89" t="s">
        <v>10</v>
      </c>
      <c r="BE13" s="89" t="s">
        <v>2</v>
      </c>
      <c r="BF13" s="89" t="s">
        <v>10</v>
      </c>
      <c r="BG13" s="89" t="s">
        <v>2</v>
      </c>
      <c r="BH13" s="91" t="s">
        <v>4</v>
      </c>
      <c r="BI13" s="92"/>
      <c r="BJ13" s="93" t="s">
        <v>40</v>
      </c>
      <c r="BK13" s="94"/>
      <c r="BL13" s="95" t="s">
        <v>41</v>
      </c>
      <c r="BM13" s="96"/>
      <c r="BN13" s="95" t="s">
        <v>4</v>
      </c>
      <c r="BO13" s="92"/>
      <c r="BP13" s="93" t="s">
        <v>40</v>
      </c>
      <c r="BQ13" s="94"/>
      <c r="BR13" s="97" t="s">
        <v>41</v>
      </c>
      <c r="BS13" s="94"/>
    </row>
    <row r="14" spans="1:71" ht="27" thickBot="1" thickTop="1">
      <c r="A14" s="38">
        <v>5</v>
      </c>
      <c r="B14" s="57" t="s">
        <v>22</v>
      </c>
      <c r="C14" s="39">
        <f t="shared" si="2"/>
        <v>0</v>
      </c>
      <c r="D14" s="40"/>
      <c r="E14" s="41"/>
      <c r="F14" s="41"/>
      <c r="G14" s="42"/>
      <c r="H14" s="39">
        <f t="shared" si="3"/>
        <v>0</v>
      </c>
      <c r="I14" s="40"/>
      <c r="J14" s="41"/>
      <c r="K14" s="41"/>
      <c r="L14" s="41"/>
      <c r="M14" s="39">
        <f t="shared" si="4"/>
        <v>2</v>
      </c>
      <c r="N14" s="40">
        <v>1</v>
      </c>
      <c r="O14" s="41">
        <v>1</v>
      </c>
      <c r="P14" s="41"/>
      <c r="Q14" s="42"/>
      <c r="R14" s="39">
        <f t="shared" si="5"/>
        <v>9</v>
      </c>
      <c r="S14" s="40">
        <v>4</v>
      </c>
      <c r="T14" s="41">
        <v>5</v>
      </c>
      <c r="U14" s="41"/>
      <c r="V14" s="41"/>
      <c r="W14" s="39">
        <f t="shared" si="6"/>
        <v>0</v>
      </c>
      <c r="X14" s="40"/>
      <c r="Y14" s="41"/>
      <c r="Z14" s="41"/>
      <c r="AA14" s="42"/>
      <c r="AB14" s="39">
        <f t="shared" si="7"/>
        <v>0</v>
      </c>
      <c r="AC14" s="40"/>
      <c r="AD14" s="41"/>
      <c r="AE14" s="41"/>
      <c r="AF14" s="41"/>
      <c r="AG14" s="39">
        <f t="shared" si="8"/>
        <v>0</v>
      </c>
      <c r="AH14" s="40"/>
      <c r="AI14" s="41"/>
      <c r="AJ14" s="41"/>
      <c r="AK14" s="42"/>
      <c r="AL14" s="39">
        <f t="shared" si="9"/>
        <v>2</v>
      </c>
      <c r="AM14" s="40"/>
      <c r="AN14" s="41"/>
      <c r="AO14" s="41">
        <v>2</v>
      </c>
      <c r="AP14" s="41"/>
      <c r="AQ14" s="39">
        <f t="shared" si="10"/>
        <v>2</v>
      </c>
      <c r="AR14" s="35">
        <f t="shared" si="11"/>
        <v>1</v>
      </c>
      <c r="AS14" s="35">
        <f t="shared" si="11"/>
        <v>1</v>
      </c>
      <c r="AT14" s="35">
        <f t="shared" si="12"/>
        <v>0</v>
      </c>
      <c r="AU14" s="35">
        <f t="shared" si="12"/>
        <v>0</v>
      </c>
      <c r="AV14" s="39">
        <f t="shared" si="13"/>
        <v>11</v>
      </c>
      <c r="AW14" s="35">
        <f t="shared" si="0"/>
        <v>4</v>
      </c>
      <c r="AX14" s="35">
        <f t="shared" si="1"/>
        <v>5</v>
      </c>
      <c r="AY14" s="35">
        <f t="shared" si="1"/>
        <v>2</v>
      </c>
      <c r="AZ14" s="35">
        <f t="shared" si="1"/>
        <v>0</v>
      </c>
      <c r="BB14" s="60"/>
      <c r="BC14" s="82"/>
      <c r="BD14" s="90"/>
      <c r="BE14" s="90"/>
      <c r="BF14" s="90"/>
      <c r="BG14" s="90"/>
      <c r="BH14" s="66" t="s">
        <v>10</v>
      </c>
      <c r="BI14" s="67" t="s">
        <v>2</v>
      </c>
      <c r="BJ14" s="68" t="s">
        <v>10</v>
      </c>
      <c r="BK14" s="69" t="s">
        <v>2</v>
      </c>
      <c r="BL14" s="70" t="s">
        <v>10</v>
      </c>
      <c r="BM14" s="71" t="s">
        <v>2</v>
      </c>
      <c r="BN14" s="70" t="s">
        <v>10</v>
      </c>
      <c r="BO14" s="67" t="s">
        <v>2</v>
      </c>
      <c r="BP14" s="68" t="s">
        <v>10</v>
      </c>
      <c r="BQ14" s="69" t="s">
        <v>2</v>
      </c>
      <c r="BR14" s="70" t="s">
        <v>10</v>
      </c>
      <c r="BS14" s="72" t="s">
        <v>2</v>
      </c>
    </row>
    <row r="15" spans="1:71" ht="16.5" thickBot="1" thickTop="1">
      <c r="A15" s="38">
        <v>6</v>
      </c>
      <c r="B15" s="57" t="s">
        <v>46</v>
      </c>
      <c r="C15" s="39">
        <f t="shared" si="2"/>
        <v>13</v>
      </c>
      <c r="D15" s="43"/>
      <c r="E15" s="41"/>
      <c r="F15" s="41">
        <v>13</v>
      </c>
      <c r="G15" s="42"/>
      <c r="H15" s="39">
        <f t="shared" si="3"/>
        <v>74</v>
      </c>
      <c r="I15" s="40"/>
      <c r="J15" s="41"/>
      <c r="K15" s="41">
        <v>74</v>
      </c>
      <c r="L15" s="41"/>
      <c r="M15" s="39">
        <f t="shared" si="4"/>
        <v>19</v>
      </c>
      <c r="N15" s="43">
        <v>5</v>
      </c>
      <c r="O15" s="41"/>
      <c r="P15" s="41">
        <v>14</v>
      </c>
      <c r="Q15" s="42"/>
      <c r="R15" s="39">
        <f t="shared" si="5"/>
        <v>129</v>
      </c>
      <c r="S15" s="40">
        <v>25</v>
      </c>
      <c r="T15" s="41"/>
      <c r="U15" s="41">
        <v>104</v>
      </c>
      <c r="V15" s="41"/>
      <c r="W15" s="39">
        <f t="shared" si="6"/>
        <v>12</v>
      </c>
      <c r="X15" s="43"/>
      <c r="Y15" s="41"/>
      <c r="Z15" s="41">
        <v>8</v>
      </c>
      <c r="AA15" s="42">
        <v>4</v>
      </c>
      <c r="AB15" s="39">
        <f t="shared" si="7"/>
        <v>57</v>
      </c>
      <c r="AC15" s="40"/>
      <c r="AD15" s="41"/>
      <c r="AE15" s="41">
        <v>42</v>
      </c>
      <c r="AF15" s="41">
        <v>15</v>
      </c>
      <c r="AG15" s="39">
        <f t="shared" si="8"/>
        <v>0</v>
      </c>
      <c r="AH15" s="43"/>
      <c r="AI15" s="41"/>
      <c r="AJ15" s="41"/>
      <c r="AK15" s="42"/>
      <c r="AL15" s="39">
        <f t="shared" si="9"/>
        <v>0</v>
      </c>
      <c r="AM15" s="40"/>
      <c r="AN15" s="41"/>
      <c r="AO15" s="41"/>
      <c r="AP15" s="41"/>
      <c r="AQ15" s="39">
        <f t="shared" si="10"/>
        <v>44</v>
      </c>
      <c r="AR15" s="35">
        <f t="shared" si="11"/>
        <v>5</v>
      </c>
      <c r="AS15" s="35">
        <f t="shared" si="11"/>
        <v>0</v>
      </c>
      <c r="AT15" s="35">
        <f t="shared" si="12"/>
        <v>35</v>
      </c>
      <c r="AU15" s="35">
        <f t="shared" si="12"/>
        <v>4</v>
      </c>
      <c r="AV15" s="39">
        <f t="shared" si="13"/>
        <v>260</v>
      </c>
      <c r="AW15" s="35">
        <f t="shared" si="0"/>
        <v>25</v>
      </c>
      <c r="AX15" s="35">
        <f t="shared" si="1"/>
        <v>0</v>
      </c>
      <c r="AY15" s="35">
        <f t="shared" si="1"/>
        <v>220</v>
      </c>
      <c r="AZ15" s="35">
        <f t="shared" si="1"/>
        <v>15</v>
      </c>
      <c r="BB15" s="61" t="s">
        <v>11</v>
      </c>
      <c r="BC15" s="63">
        <v>18</v>
      </c>
      <c r="BD15" s="64">
        <f>VALUE(C31)</f>
        <v>179</v>
      </c>
      <c r="BE15" s="64">
        <f>VALUE(H31)</f>
        <v>1015</v>
      </c>
      <c r="BF15" s="65">
        <f>BD15/BC15</f>
        <v>9.944444444444445</v>
      </c>
      <c r="BG15" s="65">
        <f>BE15/BC15</f>
        <v>56.388888888888886</v>
      </c>
      <c r="BH15" s="74">
        <f>VALUE(D31)</f>
        <v>64</v>
      </c>
      <c r="BI15" s="74">
        <f>VALUE(I31)</f>
        <v>345</v>
      </c>
      <c r="BJ15" s="73">
        <f>VALUE(F31)</f>
        <v>112</v>
      </c>
      <c r="BK15" s="73">
        <f>VALUE(K31)</f>
        <v>652</v>
      </c>
      <c r="BL15" s="74">
        <f>SUM(E31,G31)</f>
        <v>3</v>
      </c>
      <c r="BM15" s="74">
        <f>SUM(J31,L31)</f>
        <v>18</v>
      </c>
      <c r="BN15" s="73">
        <f>BH15/BC15</f>
        <v>3.5555555555555554</v>
      </c>
      <c r="BO15" s="73">
        <f>BI15/BC15</f>
        <v>19.166666666666668</v>
      </c>
      <c r="BP15" s="73">
        <f>BJ15/BC15</f>
        <v>6.222222222222222</v>
      </c>
      <c r="BQ15" s="73">
        <f>BK15/BC15</f>
        <v>36.22222222222222</v>
      </c>
      <c r="BR15" s="73">
        <f>BL15/BC15</f>
        <v>0.16666666666666666</v>
      </c>
      <c r="BS15" s="73">
        <f>BM15/BC15</f>
        <v>1</v>
      </c>
    </row>
    <row r="16" spans="1:71" ht="16.5" thickBot="1" thickTop="1">
      <c r="A16" s="38">
        <v>7</v>
      </c>
      <c r="B16" s="57" t="s">
        <v>23</v>
      </c>
      <c r="C16" s="39">
        <f t="shared" si="2"/>
        <v>7</v>
      </c>
      <c r="D16" s="40">
        <v>7</v>
      </c>
      <c r="E16" s="41"/>
      <c r="F16" s="41"/>
      <c r="G16" s="42"/>
      <c r="H16" s="39">
        <f t="shared" si="3"/>
        <v>41</v>
      </c>
      <c r="I16" s="40">
        <v>40</v>
      </c>
      <c r="J16" s="41"/>
      <c r="K16" s="41">
        <v>1</v>
      </c>
      <c r="L16" s="41"/>
      <c r="M16" s="39">
        <f t="shared" si="4"/>
        <v>9</v>
      </c>
      <c r="N16" s="40">
        <v>6</v>
      </c>
      <c r="O16" s="41">
        <v>2</v>
      </c>
      <c r="P16" s="41">
        <v>1</v>
      </c>
      <c r="Q16" s="42"/>
      <c r="R16" s="39">
        <f t="shared" si="5"/>
        <v>45</v>
      </c>
      <c r="S16" s="40">
        <v>29</v>
      </c>
      <c r="T16" s="41">
        <v>10</v>
      </c>
      <c r="U16" s="41">
        <v>6</v>
      </c>
      <c r="V16" s="41"/>
      <c r="W16" s="39">
        <f t="shared" si="6"/>
        <v>12</v>
      </c>
      <c r="X16" s="40">
        <v>6</v>
      </c>
      <c r="Y16" s="41">
        <v>3</v>
      </c>
      <c r="Z16" s="41">
        <v>3</v>
      </c>
      <c r="AA16" s="42"/>
      <c r="AB16" s="39">
        <f t="shared" si="7"/>
        <v>55</v>
      </c>
      <c r="AC16" s="40">
        <v>26</v>
      </c>
      <c r="AD16" s="41">
        <v>14</v>
      </c>
      <c r="AE16" s="41">
        <v>15</v>
      </c>
      <c r="AF16" s="41"/>
      <c r="AG16" s="39">
        <f t="shared" si="8"/>
        <v>5</v>
      </c>
      <c r="AH16" s="40">
        <v>5</v>
      </c>
      <c r="AI16" s="41"/>
      <c r="AJ16" s="41"/>
      <c r="AK16" s="42"/>
      <c r="AL16" s="39">
        <f t="shared" si="9"/>
        <v>27</v>
      </c>
      <c r="AM16" s="40">
        <v>26</v>
      </c>
      <c r="AN16" s="41"/>
      <c r="AO16" s="41">
        <v>1</v>
      </c>
      <c r="AP16" s="41"/>
      <c r="AQ16" s="39">
        <f t="shared" si="10"/>
        <v>33</v>
      </c>
      <c r="AR16" s="35">
        <f t="shared" si="11"/>
        <v>24</v>
      </c>
      <c r="AS16" s="35">
        <f t="shared" si="11"/>
        <v>5</v>
      </c>
      <c r="AT16" s="35">
        <f t="shared" si="12"/>
        <v>4</v>
      </c>
      <c r="AU16" s="35">
        <f t="shared" si="12"/>
        <v>0</v>
      </c>
      <c r="AV16" s="39">
        <f t="shared" si="13"/>
        <v>168</v>
      </c>
      <c r="AW16" s="35">
        <f t="shared" si="0"/>
        <v>121</v>
      </c>
      <c r="AX16" s="35">
        <f t="shared" si="1"/>
        <v>24</v>
      </c>
      <c r="AY16" s="35">
        <f t="shared" si="1"/>
        <v>23</v>
      </c>
      <c r="AZ16" s="35">
        <f t="shared" si="1"/>
        <v>0</v>
      </c>
      <c r="BB16" s="61" t="s">
        <v>12</v>
      </c>
      <c r="BC16" s="63">
        <v>16</v>
      </c>
      <c r="BD16" s="64">
        <f>VALUE(M31)</f>
        <v>123</v>
      </c>
      <c r="BE16" s="64">
        <f>VALUE(R31)</f>
        <v>665</v>
      </c>
      <c r="BF16" s="65">
        <f>BD16/BC16</f>
        <v>7.6875</v>
      </c>
      <c r="BG16" s="65">
        <f>BE16/BC16</f>
        <v>41.5625</v>
      </c>
      <c r="BH16" s="74">
        <f>VALUE(N31)</f>
        <v>70</v>
      </c>
      <c r="BI16" s="74">
        <f>VALUE(S31)</f>
        <v>356</v>
      </c>
      <c r="BJ16" s="73">
        <f>VALUE(P31)</f>
        <v>35</v>
      </c>
      <c r="BK16" s="73">
        <f>VALUE(U31)</f>
        <v>211</v>
      </c>
      <c r="BL16" s="74">
        <f>SUM(O31,Q31)</f>
        <v>18</v>
      </c>
      <c r="BM16" s="74">
        <f>SUM(T31,V31)</f>
        <v>98</v>
      </c>
      <c r="BN16" s="73">
        <f>BH16/BC16</f>
        <v>4.375</v>
      </c>
      <c r="BO16" s="73">
        <f>BI16/BC16</f>
        <v>22.25</v>
      </c>
      <c r="BP16" s="73">
        <f>BJ16/BC16</f>
        <v>2.1875</v>
      </c>
      <c r="BQ16" s="73">
        <f>BK16/BC16</f>
        <v>13.1875</v>
      </c>
      <c r="BR16" s="73">
        <f>BL16/BC16</f>
        <v>1.125</v>
      </c>
      <c r="BS16" s="73">
        <f>BM16/BC16</f>
        <v>6.125</v>
      </c>
    </row>
    <row r="17" spans="1:71" ht="16.5" thickBot="1" thickTop="1">
      <c r="A17" s="38">
        <v>8</v>
      </c>
      <c r="B17" s="57" t="s">
        <v>24</v>
      </c>
      <c r="C17" s="39">
        <f t="shared" si="2"/>
        <v>1</v>
      </c>
      <c r="D17" s="40"/>
      <c r="E17" s="41"/>
      <c r="F17" s="41">
        <v>1</v>
      </c>
      <c r="G17" s="42"/>
      <c r="H17" s="39">
        <f t="shared" si="3"/>
        <v>6</v>
      </c>
      <c r="I17" s="40"/>
      <c r="J17" s="41"/>
      <c r="K17" s="41">
        <v>6</v>
      </c>
      <c r="L17" s="41"/>
      <c r="M17" s="39">
        <f t="shared" si="4"/>
        <v>0</v>
      </c>
      <c r="N17" s="40"/>
      <c r="O17" s="41"/>
      <c r="P17" s="41"/>
      <c r="Q17" s="42"/>
      <c r="R17" s="39">
        <f t="shared" si="5"/>
        <v>0</v>
      </c>
      <c r="S17" s="40"/>
      <c r="T17" s="41"/>
      <c r="U17" s="41"/>
      <c r="V17" s="41"/>
      <c r="W17" s="39">
        <f t="shared" si="6"/>
        <v>3</v>
      </c>
      <c r="X17" s="40"/>
      <c r="Y17" s="41">
        <v>1</v>
      </c>
      <c r="Z17" s="41">
        <v>2</v>
      </c>
      <c r="AA17" s="42"/>
      <c r="AB17" s="39">
        <f t="shared" si="7"/>
        <v>16</v>
      </c>
      <c r="AC17" s="40"/>
      <c r="AD17" s="41">
        <v>6</v>
      </c>
      <c r="AE17" s="41">
        <v>10</v>
      </c>
      <c r="AF17" s="41"/>
      <c r="AG17" s="39">
        <f t="shared" si="8"/>
        <v>1</v>
      </c>
      <c r="AH17" s="40"/>
      <c r="AI17" s="41"/>
      <c r="AJ17" s="41">
        <v>1</v>
      </c>
      <c r="AK17" s="42"/>
      <c r="AL17" s="39">
        <f t="shared" si="9"/>
        <v>5</v>
      </c>
      <c r="AM17" s="40"/>
      <c r="AN17" s="41"/>
      <c r="AO17" s="41">
        <v>5</v>
      </c>
      <c r="AP17" s="41"/>
      <c r="AQ17" s="39">
        <f t="shared" si="10"/>
        <v>5</v>
      </c>
      <c r="AR17" s="35">
        <f t="shared" si="11"/>
        <v>0</v>
      </c>
      <c r="AS17" s="35">
        <f t="shared" si="11"/>
        <v>1</v>
      </c>
      <c r="AT17" s="35">
        <f t="shared" si="12"/>
        <v>4</v>
      </c>
      <c r="AU17" s="35">
        <f t="shared" si="12"/>
        <v>0</v>
      </c>
      <c r="AV17" s="39">
        <f t="shared" si="13"/>
        <v>27</v>
      </c>
      <c r="AW17" s="35">
        <f t="shared" si="0"/>
        <v>0</v>
      </c>
      <c r="AX17" s="35">
        <f t="shared" si="1"/>
        <v>6</v>
      </c>
      <c r="AY17" s="35">
        <f t="shared" si="1"/>
        <v>21</v>
      </c>
      <c r="AZ17" s="35">
        <f t="shared" si="1"/>
        <v>0</v>
      </c>
      <c r="BB17" s="61" t="s">
        <v>13</v>
      </c>
      <c r="BC17" s="63">
        <v>16</v>
      </c>
      <c r="BD17" s="64">
        <f>VALUE(W31)</f>
        <v>170</v>
      </c>
      <c r="BE17" s="64">
        <f>VALUE(AB31)</f>
        <v>859</v>
      </c>
      <c r="BF17" s="65">
        <f>BD17/BC17</f>
        <v>10.625</v>
      </c>
      <c r="BG17" s="65">
        <f>BE17/BC17</f>
        <v>53.6875</v>
      </c>
      <c r="BH17" s="74">
        <f>VALUE(X31)</f>
        <v>59</v>
      </c>
      <c r="BI17" s="74">
        <f>VALUE(AC31)</f>
        <v>309</v>
      </c>
      <c r="BJ17" s="73">
        <f>VALUE(Z31)</f>
        <v>66</v>
      </c>
      <c r="BK17" s="73">
        <f>VALUE(AE31)</f>
        <v>375</v>
      </c>
      <c r="BL17" s="74">
        <f>SUM(Y31,AA31)</f>
        <v>45</v>
      </c>
      <c r="BM17" s="74">
        <f>SUM(AD31,AF31)</f>
        <v>175</v>
      </c>
      <c r="BN17" s="73">
        <f>BH17/BC17</f>
        <v>3.6875</v>
      </c>
      <c r="BO17" s="73">
        <f>BI17/BC17</f>
        <v>19.3125</v>
      </c>
      <c r="BP17" s="73">
        <f>BJ17/BC17</f>
        <v>4.125</v>
      </c>
      <c r="BQ17" s="73">
        <f>BK17/BC17</f>
        <v>23.4375</v>
      </c>
      <c r="BR17" s="73">
        <f>BL17/BC17</f>
        <v>2.8125</v>
      </c>
      <c r="BS17" s="73">
        <f>BM17/BC17</f>
        <v>10.9375</v>
      </c>
    </row>
    <row r="18" spans="1:71" ht="16.5" thickBot="1" thickTop="1">
      <c r="A18" s="38">
        <v>9</v>
      </c>
      <c r="B18" s="58" t="s">
        <v>25</v>
      </c>
      <c r="C18" s="39">
        <f t="shared" si="2"/>
        <v>11</v>
      </c>
      <c r="D18" s="53">
        <v>11</v>
      </c>
      <c r="E18" s="44"/>
      <c r="F18" s="44"/>
      <c r="G18" s="52"/>
      <c r="H18" s="39">
        <f t="shared" si="3"/>
        <v>63</v>
      </c>
      <c r="I18" s="53">
        <v>62</v>
      </c>
      <c r="J18" s="44"/>
      <c r="K18" s="44">
        <v>1</v>
      </c>
      <c r="L18" s="44"/>
      <c r="M18" s="39">
        <f t="shared" si="4"/>
        <v>3</v>
      </c>
      <c r="N18" s="53">
        <v>1</v>
      </c>
      <c r="O18" s="44">
        <v>2</v>
      </c>
      <c r="P18" s="44"/>
      <c r="Q18" s="52"/>
      <c r="R18" s="39">
        <f t="shared" si="5"/>
        <v>16</v>
      </c>
      <c r="S18" s="53">
        <v>5</v>
      </c>
      <c r="T18" s="44">
        <v>11</v>
      </c>
      <c r="U18" s="44"/>
      <c r="V18" s="44"/>
      <c r="W18" s="39">
        <f t="shared" si="6"/>
        <v>3</v>
      </c>
      <c r="X18" s="53">
        <v>3</v>
      </c>
      <c r="Y18" s="44"/>
      <c r="Z18" s="44"/>
      <c r="AA18" s="52"/>
      <c r="AB18" s="39">
        <f t="shared" si="7"/>
        <v>17</v>
      </c>
      <c r="AC18" s="53">
        <v>17</v>
      </c>
      <c r="AD18" s="44"/>
      <c r="AE18" s="44"/>
      <c r="AF18" s="44"/>
      <c r="AG18" s="39">
        <f t="shared" si="8"/>
        <v>1</v>
      </c>
      <c r="AH18" s="53"/>
      <c r="AI18" s="44"/>
      <c r="AJ18" s="44">
        <v>1</v>
      </c>
      <c r="AK18" s="52"/>
      <c r="AL18" s="39">
        <f t="shared" si="9"/>
        <v>6</v>
      </c>
      <c r="AM18" s="53"/>
      <c r="AN18" s="44"/>
      <c r="AO18" s="44">
        <v>6</v>
      </c>
      <c r="AP18" s="44"/>
      <c r="AQ18" s="39">
        <f t="shared" si="10"/>
        <v>18</v>
      </c>
      <c r="AR18" s="35">
        <f t="shared" si="11"/>
        <v>15</v>
      </c>
      <c r="AS18" s="35">
        <f t="shared" si="11"/>
        <v>2</v>
      </c>
      <c r="AT18" s="35">
        <f t="shared" si="12"/>
        <v>1</v>
      </c>
      <c r="AU18" s="35">
        <f t="shared" si="12"/>
        <v>0</v>
      </c>
      <c r="AV18" s="39">
        <f t="shared" si="13"/>
        <v>102</v>
      </c>
      <c r="AW18" s="35">
        <f t="shared" si="0"/>
        <v>84</v>
      </c>
      <c r="AX18" s="35">
        <f t="shared" si="1"/>
        <v>11</v>
      </c>
      <c r="AY18" s="35">
        <f t="shared" si="1"/>
        <v>7</v>
      </c>
      <c r="AZ18" s="35">
        <f t="shared" si="1"/>
        <v>0</v>
      </c>
      <c r="BB18" s="61" t="s">
        <v>42</v>
      </c>
      <c r="BC18" s="63">
        <v>15</v>
      </c>
      <c r="BD18" s="64">
        <f>VALUE(AG31)</f>
        <v>85</v>
      </c>
      <c r="BE18" s="64">
        <f>VALUE(AL31)</f>
        <v>454</v>
      </c>
      <c r="BF18" s="65">
        <f>BD18/BC18</f>
        <v>5.666666666666667</v>
      </c>
      <c r="BG18" s="65">
        <f>BE18/BC18</f>
        <v>30.266666666666666</v>
      </c>
      <c r="BH18" s="74">
        <f>VALUE(AH31)</f>
        <v>24</v>
      </c>
      <c r="BI18" s="74">
        <f>VALUE(AM31)</f>
        <v>127</v>
      </c>
      <c r="BJ18" s="73">
        <f>VALUE(AJ31)</f>
        <v>53</v>
      </c>
      <c r="BK18" s="73">
        <f>VALUE(AO31)</f>
        <v>295</v>
      </c>
      <c r="BL18" s="74">
        <f>SUM(AI31,AK31)</f>
        <v>8</v>
      </c>
      <c r="BM18" s="74">
        <f>SUM(AN31,AP31)</f>
        <v>32</v>
      </c>
      <c r="BN18" s="73">
        <f>BH18/BC18</f>
        <v>1.6</v>
      </c>
      <c r="BO18" s="73">
        <f>BI18/BC18</f>
        <v>8.466666666666667</v>
      </c>
      <c r="BP18" s="73">
        <f>BJ18/BC18</f>
        <v>3.533333333333333</v>
      </c>
      <c r="BQ18" s="73">
        <f>BK18/BC18</f>
        <v>19.666666666666668</v>
      </c>
      <c r="BR18" s="73">
        <f>BL18/BC18</f>
        <v>0.5333333333333333</v>
      </c>
      <c r="BS18" s="73">
        <f>BM18/BC18</f>
        <v>2.1333333333333333</v>
      </c>
    </row>
    <row r="19" spans="1:71" ht="27" thickBot="1" thickTop="1">
      <c r="A19" s="38">
        <v>10</v>
      </c>
      <c r="B19" s="57" t="s">
        <v>26</v>
      </c>
      <c r="C19" s="39">
        <f t="shared" si="2"/>
        <v>2</v>
      </c>
      <c r="D19" s="40">
        <v>2</v>
      </c>
      <c r="E19" s="41"/>
      <c r="F19" s="41"/>
      <c r="G19" s="42"/>
      <c r="H19" s="39">
        <f t="shared" si="3"/>
        <v>12</v>
      </c>
      <c r="I19" s="40">
        <v>12</v>
      </c>
      <c r="J19" s="41"/>
      <c r="K19" s="41"/>
      <c r="L19" s="41"/>
      <c r="M19" s="39">
        <f t="shared" si="4"/>
        <v>3</v>
      </c>
      <c r="N19" s="40">
        <v>3</v>
      </c>
      <c r="O19" s="41"/>
      <c r="P19" s="41"/>
      <c r="Q19" s="42"/>
      <c r="R19" s="39">
        <f t="shared" si="5"/>
        <v>16</v>
      </c>
      <c r="S19" s="40">
        <v>16</v>
      </c>
      <c r="T19" s="41"/>
      <c r="U19" s="41"/>
      <c r="V19" s="41"/>
      <c r="W19" s="39">
        <f t="shared" si="6"/>
        <v>3</v>
      </c>
      <c r="X19" s="40">
        <v>2</v>
      </c>
      <c r="Y19" s="41">
        <v>1</v>
      </c>
      <c r="Z19" s="41"/>
      <c r="AA19" s="42"/>
      <c r="AB19" s="39">
        <f t="shared" si="7"/>
        <v>18</v>
      </c>
      <c r="AC19" s="40">
        <v>10</v>
      </c>
      <c r="AD19" s="41">
        <v>8</v>
      </c>
      <c r="AE19" s="41"/>
      <c r="AF19" s="41"/>
      <c r="AG19" s="39">
        <f t="shared" si="8"/>
        <v>1</v>
      </c>
      <c r="AH19" s="40">
        <v>1</v>
      </c>
      <c r="AI19" s="41"/>
      <c r="AJ19" s="41"/>
      <c r="AK19" s="42"/>
      <c r="AL19" s="39">
        <f t="shared" si="9"/>
        <v>5</v>
      </c>
      <c r="AM19" s="40">
        <v>5</v>
      </c>
      <c r="AN19" s="41"/>
      <c r="AO19" s="41"/>
      <c r="AP19" s="41"/>
      <c r="AQ19" s="39">
        <f t="shared" si="10"/>
        <v>9</v>
      </c>
      <c r="AR19" s="35">
        <f t="shared" si="11"/>
        <v>8</v>
      </c>
      <c r="AS19" s="35">
        <f t="shared" si="11"/>
        <v>1</v>
      </c>
      <c r="AT19" s="35">
        <f t="shared" si="12"/>
        <v>0</v>
      </c>
      <c r="AU19" s="35">
        <f t="shared" si="12"/>
        <v>0</v>
      </c>
      <c r="AV19" s="39">
        <f t="shared" si="13"/>
        <v>51</v>
      </c>
      <c r="AW19" s="35">
        <f t="shared" si="0"/>
        <v>43</v>
      </c>
      <c r="AX19" s="35">
        <f t="shared" si="1"/>
        <v>8</v>
      </c>
      <c r="AY19" s="35">
        <f t="shared" si="1"/>
        <v>0</v>
      </c>
      <c r="AZ19" s="35">
        <f t="shared" si="1"/>
        <v>0</v>
      </c>
      <c r="BB19" s="61" t="s">
        <v>15</v>
      </c>
      <c r="BC19" s="75">
        <v>15</v>
      </c>
      <c r="BD19" s="64">
        <f>VALUE(AQ31)</f>
        <v>557</v>
      </c>
      <c r="BE19" s="64">
        <f>VALUE(AV31)</f>
        <v>2993</v>
      </c>
      <c r="BF19" s="65">
        <f>BD19/BC19</f>
        <v>37.13333333333333</v>
      </c>
      <c r="BG19" s="65">
        <f>BE19/BC19</f>
        <v>199.53333333333333</v>
      </c>
      <c r="BH19" s="74">
        <f>VALUE(AR31)</f>
        <v>217</v>
      </c>
      <c r="BI19" s="74">
        <f>VALUE(AW31)</f>
        <v>1137</v>
      </c>
      <c r="BJ19" s="73">
        <f>VALUE(AT31)</f>
        <v>266</v>
      </c>
      <c r="BK19" s="73">
        <f>VALUE(AY31)</f>
        <v>1533</v>
      </c>
      <c r="BL19" s="74">
        <f>SUM(AS31,AU31)</f>
        <v>74</v>
      </c>
      <c r="BM19" s="74">
        <f>SUM(AX31,AZ31)</f>
        <v>323</v>
      </c>
      <c r="BN19" s="73">
        <f>BH19/BC19</f>
        <v>14.466666666666667</v>
      </c>
      <c r="BO19" s="73">
        <f>BI19/BC19</f>
        <v>75.8</v>
      </c>
      <c r="BP19" s="73">
        <f>BJ19/BC19</f>
        <v>17.733333333333334</v>
      </c>
      <c r="BQ19" s="73">
        <f>BK19/BC19</f>
        <v>102.2</v>
      </c>
      <c r="BR19" s="73">
        <f>BL19/BC19</f>
        <v>4.933333333333334</v>
      </c>
      <c r="BS19" s="73">
        <f>BM19/BC19</f>
        <v>21.533333333333335</v>
      </c>
    </row>
    <row r="20" spans="1:52" ht="16.5" thickBot="1" thickTop="1">
      <c r="A20" s="38">
        <v>11</v>
      </c>
      <c r="B20" s="57" t="s">
        <v>27</v>
      </c>
      <c r="C20" s="39">
        <f t="shared" si="2"/>
        <v>2</v>
      </c>
      <c r="D20" s="40"/>
      <c r="E20" s="41"/>
      <c r="F20" s="41">
        <v>2</v>
      </c>
      <c r="G20" s="42"/>
      <c r="H20" s="39">
        <f t="shared" si="3"/>
        <v>9</v>
      </c>
      <c r="I20" s="40"/>
      <c r="J20" s="41"/>
      <c r="K20" s="41">
        <v>9</v>
      </c>
      <c r="L20" s="41"/>
      <c r="M20" s="39">
        <f t="shared" si="4"/>
        <v>4</v>
      </c>
      <c r="N20" s="40"/>
      <c r="O20" s="41"/>
      <c r="P20" s="41">
        <v>4</v>
      </c>
      <c r="Q20" s="42"/>
      <c r="R20" s="39">
        <f t="shared" si="5"/>
        <v>17</v>
      </c>
      <c r="S20" s="40"/>
      <c r="T20" s="41"/>
      <c r="U20" s="41">
        <v>17</v>
      </c>
      <c r="V20" s="41"/>
      <c r="W20" s="39">
        <f t="shared" si="6"/>
        <v>9</v>
      </c>
      <c r="X20" s="40"/>
      <c r="Y20" s="41">
        <v>3</v>
      </c>
      <c r="Z20" s="41">
        <v>2</v>
      </c>
      <c r="AA20" s="42">
        <v>4</v>
      </c>
      <c r="AB20" s="39">
        <f t="shared" si="7"/>
        <v>46</v>
      </c>
      <c r="AC20" s="40"/>
      <c r="AD20" s="41"/>
      <c r="AE20" s="41">
        <v>33</v>
      </c>
      <c r="AF20" s="41">
        <v>13</v>
      </c>
      <c r="AG20" s="39">
        <f t="shared" si="8"/>
        <v>4</v>
      </c>
      <c r="AH20" s="40"/>
      <c r="AI20" s="41"/>
      <c r="AJ20" s="41">
        <v>2</v>
      </c>
      <c r="AK20" s="42">
        <v>2</v>
      </c>
      <c r="AL20" s="39">
        <f t="shared" si="9"/>
        <v>19</v>
      </c>
      <c r="AM20" s="40"/>
      <c r="AN20" s="41"/>
      <c r="AO20" s="41">
        <v>11</v>
      </c>
      <c r="AP20" s="41">
        <v>8</v>
      </c>
      <c r="AQ20" s="39">
        <f t="shared" si="10"/>
        <v>19</v>
      </c>
      <c r="AR20" s="35">
        <f t="shared" si="11"/>
        <v>0</v>
      </c>
      <c r="AS20" s="35">
        <f t="shared" si="11"/>
        <v>3</v>
      </c>
      <c r="AT20" s="35">
        <f t="shared" si="12"/>
        <v>10</v>
      </c>
      <c r="AU20" s="35">
        <f t="shared" si="12"/>
        <v>6</v>
      </c>
      <c r="AV20" s="39">
        <f t="shared" si="13"/>
        <v>91</v>
      </c>
      <c r="AW20" s="35">
        <f t="shared" si="0"/>
        <v>0</v>
      </c>
      <c r="AX20" s="35">
        <f>SUM(J20,T20,AD20,AN20)</f>
        <v>0</v>
      </c>
      <c r="AY20" s="35">
        <f t="shared" si="1"/>
        <v>70</v>
      </c>
      <c r="AZ20" s="35">
        <f>SUM(L20,V20,AF20,AP20)</f>
        <v>21</v>
      </c>
    </row>
    <row r="21" spans="1:52" ht="16.5" thickBot="1" thickTop="1">
      <c r="A21" s="38">
        <v>12</v>
      </c>
      <c r="B21" s="57" t="s">
        <v>28</v>
      </c>
      <c r="C21" s="39">
        <f t="shared" si="2"/>
        <v>4</v>
      </c>
      <c r="D21" s="40"/>
      <c r="E21" s="41"/>
      <c r="F21" s="41">
        <v>4</v>
      </c>
      <c r="G21" s="42"/>
      <c r="H21" s="39">
        <f t="shared" si="3"/>
        <v>26</v>
      </c>
      <c r="I21" s="40"/>
      <c r="J21" s="41"/>
      <c r="K21" s="41">
        <v>26</v>
      </c>
      <c r="L21" s="41"/>
      <c r="M21" s="39">
        <f t="shared" si="4"/>
        <v>6</v>
      </c>
      <c r="N21" s="40"/>
      <c r="O21" s="41"/>
      <c r="P21" s="41">
        <v>6</v>
      </c>
      <c r="Q21" s="42"/>
      <c r="R21" s="39">
        <f t="shared" si="5"/>
        <v>30</v>
      </c>
      <c r="S21" s="40"/>
      <c r="T21" s="41"/>
      <c r="U21" s="41">
        <v>30</v>
      </c>
      <c r="V21" s="41"/>
      <c r="W21" s="39">
        <f t="shared" si="6"/>
        <v>20</v>
      </c>
      <c r="X21" s="40">
        <v>8</v>
      </c>
      <c r="Y21" s="41">
        <v>3</v>
      </c>
      <c r="Z21" s="41">
        <v>5</v>
      </c>
      <c r="AA21" s="42">
        <v>4</v>
      </c>
      <c r="AB21" s="39">
        <f t="shared" si="7"/>
        <v>95</v>
      </c>
      <c r="AC21" s="40">
        <v>34</v>
      </c>
      <c r="AD21" s="41">
        <v>14</v>
      </c>
      <c r="AE21" s="41">
        <v>34</v>
      </c>
      <c r="AF21" s="41">
        <v>13</v>
      </c>
      <c r="AG21" s="39">
        <f t="shared" si="8"/>
        <v>4</v>
      </c>
      <c r="AH21" s="40"/>
      <c r="AI21" s="41"/>
      <c r="AJ21" s="41">
        <v>2</v>
      </c>
      <c r="AK21" s="42">
        <v>2</v>
      </c>
      <c r="AL21" s="39">
        <f t="shared" si="9"/>
        <v>20</v>
      </c>
      <c r="AM21" s="40"/>
      <c r="AN21" s="41"/>
      <c r="AO21" s="41">
        <v>12</v>
      </c>
      <c r="AP21" s="41">
        <v>8</v>
      </c>
      <c r="AQ21" s="39">
        <f t="shared" si="10"/>
        <v>34</v>
      </c>
      <c r="AR21" s="35">
        <f t="shared" si="11"/>
        <v>8</v>
      </c>
      <c r="AS21" s="35">
        <f t="shared" si="11"/>
        <v>3</v>
      </c>
      <c r="AT21" s="35">
        <f t="shared" si="12"/>
        <v>17</v>
      </c>
      <c r="AU21" s="35">
        <f t="shared" si="12"/>
        <v>6</v>
      </c>
      <c r="AV21" s="39">
        <f t="shared" si="13"/>
        <v>171</v>
      </c>
      <c r="AW21" s="35">
        <f t="shared" si="0"/>
        <v>34</v>
      </c>
      <c r="AX21" s="35">
        <f t="shared" si="1"/>
        <v>14</v>
      </c>
      <c r="AY21" s="35">
        <f t="shared" si="1"/>
        <v>102</v>
      </c>
      <c r="AZ21" s="35">
        <f t="shared" si="1"/>
        <v>21</v>
      </c>
    </row>
    <row r="22" spans="1:52" ht="27" thickBot="1" thickTop="1">
      <c r="A22" s="38">
        <v>13</v>
      </c>
      <c r="B22" s="57" t="s">
        <v>29</v>
      </c>
      <c r="C22" s="39">
        <f t="shared" si="2"/>
        <v>18</v>
      </c>
      <c r="D22" s="40">
        <v>8</v>
      </c>
      <c r="E22" s="41"/>
      <c r="F22" s="41">
        <v>10</v>
      </c>
      <c r="G22" s="42"/>
      <c r="H22" s="39">
        <f t="shared" si="3"/>
        <v>105</v>
      </c>
      <c r="I22" s="40">
        <v>43</v>
      </c>
      <c r="J22" s="41"/>
      <c r="K22" s="41">
        <v>62</v>
      </c>
      <c r="L22" s="41"/>
      <c r="M22" s="39">
        <f t="shared" si="4"/>
        <v>14</v>
      </c>
      <c r="N22" s="40">
        <v>7</v>
      </c>
      <c r="O22" s="41">
        <v>3</v>
      </c>
      <c r="P22" s="41">
        <v>4</v>
      </c>
      <c r="Q22" s="42"/>
      <c r="R22" s="39">
        <f t="shared" si="5"/>
        <v>81</v>
      </c>
      <c r="S22" s="40">
        <v>38</v>
      </c>
      <c r="T22" s="41">
        <v>17</v>
      </c>
      <c r="U22" s="41">
        <v>26</v>
      </c>
      <c r="V22" s="41"/>
      <c r="W22" s="39">
        <f t="shared" si="6"/>
        <v>23</v>
      </c>
      <c r="X22" s="40">
        <v>10</v>
      </c>
      <c r="Y22" s="41">
        <v>2</v>
      </c>
      <c r="Z22" s="41">
        <v>11</v>
      </c>
      <c r="AA22" s="42"/>
      <c r="AB22" s="39">
        <f t="shared" si="7"/>
        <v>120</v>
      </c>
      <c r="AC22" s="40">
        <v>56</v>
      </c>
      <c r="AD22" s="41">
        <v>8</v>
      </c>
      <c r="AE22" s="41">
        <v>56</v>
      </c>
      <c r="AF22" s="41"/>
      <c r="AG22" s="39">
        <f t="shared" si="8"/>
        <v>17</v>
      </c>
      <c r="AH22" s="40"/>
      <c r="AI22" s="41"/>
      <c r="AJ22" s="41">
        <v>17</v>
      </c>
      <c r="AK22" s="42"/>
      <c r="AL22" s="39">
        <f t="shared" si="9"/>
        <v>89</v>
      </c>
      <c r="AM22" s="40"/>
      <c r="AN22" s="41"/>
      <c r="AO22" s="41">
        <v>89</v>
      </c>
      <c r="AP22" s="41"/>
      <c r="AQ22" s="39">
        <f t="shared" si="10"/>
        <v>72</v>
      </c>
      <c r="AR22" s="35">
        <f t="shared" si="11"/>
        <v>25</v>
      </c>
      <c r="AS22" s="35">
        <f t="shared" si="11"/>
        <v>5</v>
      </c>
      <c r="AT22" s="35">
        <f t="shared" si="12"/>
        <v>42</v>
      </c>
      <c r="AU22" s="35">
        <f t="shared" si="12"/>
        <v>0</v>
      </c>
      <c r="AV22" s="39">
        <f t="shared" si="13"/>
        <v>395</v>
      </c>
      <c r="AW22" s="35">
        <f t="shared" si="0"/>
        <v>137</v>
      </c>
      <c r="AX22" s="35">
        <f t="shared" si="1"/>
        <v>25</v>
      </c>
      <c r="AY22" s="35">
        <f t="shared" si="1"/>
        <v>233</v>
      </c>
      <c r="AZ22" s="35">
        <f t="shared" si="1"/>
        <v>0</v>
      </c>
    </row>
    <row r="23" spans="1:52" ht="16.5" thickBot="1" thickTop="1">
      <c r="A23" s="38">
        <v>14</v>
      </c>
      <c r="B23" s="57" t="s">
        <v>30</v>
      </c>
      <c r="C23" s="39">
        <f t="shared" si="2"/>
        <v>7</v>
      </c>
      <c r="D23" s="40">
        <v>7</v>
      </c>
      <c r="E23" s="41"/>
      <c r="F23" s="41"/>
      <c r="G23" s="42"/>
      <c r="H23" s="39">
        <f t="shared" si="3"/>
        <v>34</v>
      </c>
      <c r="I23" s="40">
        <v>34</v>
      </c>
      <c r="J23" s="41"/>
      <c r="K23" s="41"/>
      <c r="L23" s="41"/>
      <c r="M23" s="39">
        <f t="shared" si="4"/>
        <v>15</v>
      </c>
      <c r="N23" s="40">
        <v>15</v>
      </c>
      <c r="O23" s="41"/>
      <c r="P23" s="41"/>
      <c r="Q23" s="42"/>
      <c r="R23" s="39">
        <f t="shared" si="5"/>
        <v>77</v>
      </c>
      <c r="S23" s="40">
        <v>77</v>
      </c>
      <c r="T23" s="41"/>
      <c r="U23" s="41"/>
      <c r="V23" s="41"/>
      <c r="W23" s="39">
        <f t="shared" si="6"/>
        <v>0</v>
      </c>
      <c r="X23" s="40"/>
      <c r="Y23" s="41"/>
      <c r="Z23" s="41"/>
      <c r="AA23" s="42"/>
      <c r="AB23" s="39">
        <f t="shared" si="7"/>
        <v>0</v>
      </c>
      <c r="AC23" s="40"/>
      <c r="AD23" s="41"/>
      <c r="AE23" s="41"/>
      <c r="AF23" s="41"/>
      <c r="AG23" s="39">
        <f t="shared" si="8"/>
        <v>0</v>
      </c>
      <c r="AH23" s="40"/>
      <c r="AI23" s="41"/>
      <c r="AJ23" s="41"/>
      <c r="AK23" s="42"/>
      <c r="AL23" s="39">
        <f t="shared" si="9"/>
        <v>0</v>
      </c>
      <c r="AM23" s="40"/>
      <c r="AN23" s="41"/>
      <c r="AO23" s="41"/>
      <c r="AP23" s="41"/>
      <c r="AQ23" s="39">
        <f t="shared" si="10"/>
        <v>22</v>
      </c>
      <c r="AR23" s="35">
        <f t="shared" si="11"/>
        <v>22</v>
      </c>
      <c r="AS23" s="35">
        <f>SUM(E23,O23,Y23,AI23)</f>
        <v>0</v>
      </c>
      <c r="AT23" s="35">
        <f t="shared" si="12"/>
        <v>0</v>
      </c>
      <c r="AU23" s="35">
        <f t="shared" si="12"/>
        <v>0</v>
      </c>
      <c r="AV23" s="39">
        <f t="shared" si="13"/>
        <v>111</v>
      </c>
      <c r="AW23" s="35">
        <f t="shared" si="0"/>
        <v>111</v>
      </c>
      <c r="AX23" s="35">
        <f t="shared" si="1"/>
        <v>0</v>
      </c>
      <c r="AY23" s="35">
        <f t="shared" si="1"/>
        <v>0</v>
      </c>
      <c r="AZ23" s="35">
        <f t="shared" si="1"/>
        <v>0</v>
      </c>
    </row>
    <row r="24" spans="1:52" ht="16.5" thickBot="1" thickTop="1">
      <c r="A24" s="38">
        <v>15</v>
      </c>
      <c r="B24" s="57" t="s">
        <v>31</v>
      </c>
      <c r="C24" s="39">
        <f t="shared" si="2"/>
        <v>15</v>
      </c>
      <c r="D24" s="40">
        <v>8</v>
      </c>
      <c r="E24" s="41">
        <v>3</v>
      </c>
      <c r="F24" s="41">
        <v>4</v>
      </c>
      <c r="G24" s="42"/>
      <c r="H24" s="39">
        <f t="shared" si="3"/>
        <v>80</v>
      </c>
      <c r="I24" s="40">
        <v>40</v>
      </c>
      <c r="J24" s="41">
        <v>18</v>
      </c>
      <c r="K24" s="41">
        <v>22</v>
      </c>
      <c r="L24" s="41"/>
      <c r="M24" s="39">
        <f t="shared" si="4"/>
        <v>3</v>
      </c>
      <c r="N24" s="40"/>
      <c r="O24" s="41">
        <v>3</v>
      </c>
      <c r="P24" s="41"/>
      <c r="Q24" s="42"/>
      <c r="R24" s="39">
        <f t="shared" si="5"/>
        <v>16</v>
      </c>
      <c r="S24" s="40"/>
      <c r="T24" s="41">
        <v>16</v>
      </c>
      <c r="U24" s="41"/>
      <c r="V24" s="41"/>
      <c r="W24" s="39">
        <f t="shared" si="6"/>
        <v>14</v>
      </c>
      <c r="X24" s="40">
        <v>7</v>
      </c>
      <c r="Y24" s="41">
        <v>2</v>
      </c>
      <c r="Z24" s="41">
        <v>5</v>
      </c>
      <c r="AA24" s="42"/>
      <c r="AB24" s="39">
        <f t="shared" si="7"/>
        <v>60</v>
      </c>
      <c r="AC24" s="40">
        <v>37</v>
      </c>
      <c r="AD24" s="41">
        <v>10</v>
      </c>
      <c r="AE24" s="41">
        <v>13</v>
      </c>
      <c r="AF24" s="41"/>
      <c r="AG24" s="39">
        <f t="shared" si="8"/>
        <v>16</v>
      </c>
      <c r="AH24" s="40">
        <v>15</v>
      </c>
      <c r="AI24" s="41"/>
      <c r="AJ24" s="41">
        <v>1</v>
      </c>
      <c r="AK24" s="42"/>
      <c r="AL24" s="39">
        <f t="shared" si="9"/>
        <v>88</v>
      </c>
      <c r="AM24" s="40">
        <v>82</v>
      </c>
      <c r="AN24" s="41"/>
      <c r="AO24" s="41">
        <v>6</v>
      </c>
      <c r="AP24" s="41"/>
      <c r="AQ24" s="39">
        <f t="shared" si="10"/>
        <v>48</v>
      </c>
      <c r="AR24" s="35">
        <f>SUM(D24,N24,X24,AH24)</f>
        <v>30</v>
      </c>
      <c r="AS24" s="35">
        <f t="shared" si="11"/>
        <v>8</v>
      </c>
      <c r="AT24" s="35">
        <f t="shared" si="12"/>
        <v>10</v>
      </c>
      <c r="AU24" s="35">
        <f t="shared" si="12"/>
        <v>0</v>
      </c>
      <c r="AV24" s="39">
        <f t="shared" si="13"/>
        <v>244</v>
      </c>
      <c r="AW24" s="35">
        <f t="shared" si="0"/>
        <v>159</v>
      </c>
      <c r="AX24" s="35">
        <f t="shared" si="1"/>
        <v>44</v>
      </c>
      <c r="AY24" s="35">
        <f t="shared" si="1"/>
        <v>41</v>
      </c>
      <c r="AZ24" s="35">
        <f t="shared" si="1"/>
        <v>0</v>
      </c>
    </row>
    <row r="25" spans="1:52" ht="27" thickBot="1" thickTop="1">
      <c r="A25" s="38">
        <v>16</v>
      </c>
      <c r="B25" s="57" t="s">
        <v>32</v>
      </c>
      <c r="C25" s="39">
        <f t="shared" si="2"/>
        <v>20</v>
      </c>
      <c r="D25" s="45">
        <v>16</v>
      </c>
      <c r="E25" s="46"/>
      <c r="F25" s="46">
        <v>4</v>
      </c>
      <c r="G25" s="47"/>
      <c r="H25" s="39">
        <f t="shared" si="3"/>
        <v>110</v>
      </c>
      <c r="I25" s="45">
        <v>86</v>
      </c>
      <c r="J25" s="46"/>
      <c r="K25" s="46">
        <v>24</v>
      </c>
      <c r="L25" s="46"/>
      <c r="M25" s="39">
        <f t="shared" si="4"/>
        <v>8</v>
      </c>
      <c r="N25" s="45">
        <v>5</v>
      </c>
      <c r="O25" s="46">
        <v>2</v>
      </c>
      <c r="P25" s="46">
        <v>1</v>
      </c>
      <c r="Q25" s="47"/>
      <c r="R25" s="39">
        <f t="shared" si="5"/>
        <v>41</v>
      </c>
      <c r="S25" s="45">
        <v>26</v>
      </c>
      <c r="T25" s="46">
        <v>12</v>
      </c>
      <c r="U25" s="46">
        <v>3</v>
      </c>
      <c r="V25" s="46"/>
      <c r="W25" s="39">
        <f t="shared" si="6"/>
        <v>20</v>
      </c>
      <c r="X25" s="45">
        <v>5</v>
      </c>
      <c r="Y25" s="46">
        <v>3</v>
      </c>
      <c r="Z25" s="46">
        <v>12</v>
      </c>
      <c r="AA25" s="47"/>
      <c r="AB25" s="39">
        <f t="shared" si="7"/>
        <v>102</v>
      </c>
      <c r="AC25" s="45">
        <v>28</v>
      </c>
      <c r="AD25" s="46">
        <v>14</v>
      </c>
      <c r="AE25" s="46">
        <v>60</v>
      </c>
      <c r="AF25" s="46"/>
      <c r="AG25" s="39">
        <f t="shared" si="8"/>
        <v>19</v>
      </c>
      <c r="AH25" s="45"/>
      <c r="AI25" s="46"/>
      <c r="AJ25" s="46">
        <v>19</v>
      </c>
      <c r="AK25" s="47"/>
      <c r="AL25" s="39">
        <f t="shared" si="9"/>
        <v>109</v>
      </c>
      <c r="AM25" s="45"/>
      <c r="AN25" s="46"/>
      <c r="AO25" s="46">
        <v>109</v>
      </c>
      <c r="AP25" s="46"/>
      <c r="AQ25" s="39">
        <f t="shared" si="10"/>
        <v>67</v>
      </c>
      <c r="AR25" s="35">
        <f t="shared" si="11"/>
        <v>26</v>
      </c>
      <c r="AS25" s="35">
        <f t="shared" si="11"/>
        <v>5</v>
      </c>
      <c r="AT25" s="35">
        <f t="shared" si="12"/>
        <v>36</v>
      </c>
      <c r="AU25" s="35">
        <f t="shared" si="12"/>
        <v>0</v>
      </c>
      <c r="AV25" s="39">
        <f t="shared" si="13"/>
        <v>362</v>
      </c>
      <c r="AW25" s="35">
        <f t="shared" si="0"/>
        <v>140</v>
      </c>
      <c r="AX25" s="35">
        <f t="shared" si="1"/>
        <v>26</v>
      </c>
      <c r="AY25" s="35">
        <f t="shared" si="1"/>
        <v>196</v>
      </c>
      <c r="AZ25" s="35">
        <f t="shared" si="1"/>
        <v>0</v>
      </c>
    </row>
    <row r="26" spans="1:52" ht="16.5" thickBot="1" thickTop="1">
      <c r="A26" s="38">
        <v>17</v>
      </c>
      <c r="B26" s="57" t="s">
        <v>33</v>
      </c>
      <c r="C26" s="39">
        <f t="shared" si="2"/>
        <v>30</v>
      </c>
      <c r="D26" s="45"/>
      <c r="E26" s="46"/>
      <c r="F26" s="46">
        <v>30</v>
      </c>
      <c r="G26" s="47"/>
      <c r="H26" s="39">
        <f t="shared" si="3"/>
        <v>172</v>
      </c>
      <c r="I26" s="45"/>
      <c r="J26" s="46"/>
      <c r="K26" s="46">
        <v>172</v>
      </c>
      <c r="L26" s="46"/>
      <c r="M26" s="39">
        <f t="shared" si="4"/>
        <v>0</v>
      </c>
      <c r="N26" s="45"/>
      <c r="O26" s="46"/>
      <c r="P26" s="46"/>
      <c r="Q26" s="47"/>
      <c r="R26" s="39">
        <f t="shared" si="5"/>
        <v>0</v>
      </c>
      <c r="S26" s="45"/>
      <c r="T26" s="46"/>
      <c r="U26" s="46"/>
      <c r="V26" s="46"/>
      <c r="W26" s="39">
        <f t="shared" si="6"/>
        <v>0</v>
      </c>
      <c r="X26" s="45"/>
      <c r="Y26" s="46"/>
      <c r="Z26" s="46"/>
      <c r="AA26" s="47"/>
      <c r="AB26" s="39">
        <f t="shared" si="7"/>
        <v>0</v>
      </c>
      <c r="AC26" s="45"/>
      <c r="AD26" s="46"/>
      <c r="AE26" s="46"/>
      <c r="AF26" s="46"/>
      <c r="AG26" s="39">
        <f t="shared" si="8"/>
        <v>0</v>
      </c>
      <c r="AH26" s="45"/>
      <c r="AI26" s="46"/>
      <c r="AJ26" s="46"/>
      <c r="AK26" s="47"/>
      <c r="AL26" s="39">
        <f t="shared" si="9"/>
        <v>0</v>
      </c>
      <c r="AM26" s="45"/>
      <c r="AN26" s="46"/>
      <c r="AO26" s="46"/>
      <c r="AP26" s="46"/>
      <c r="AQ26" s="39">
        <f t="shared" si="10"/>
        <v>30</v>
      </c>
      <c r="AR26" s="35">
        <f t="shared" si="11"/>
        <v>0</v>
      </c>
      <c r="AS26" s="35">
        <f t="shared" si="11"/>
        <v>0</v>
      </c>
      <c r="AT26" s="35">
        <f t="shared" si="12"/>
        <v>30</v>
      </c>
      <c r="AU26" s="35">
        <f t="shared" si="12"/>
        <v>0</v>
      </c>
      <c r="AV26" s="39">
        <f t="shared" si="13"/>
        <v>172</v>
      </c>
      <c r="AW26" s="35">
        <f t="shared" si="0"/>
        <v>0</v>
      </c>
      <c r="AX26" s="35">
        <f aca="true" t="shared" si="14" ref="AX26:AZ30">SUM(J26,T26,AD26,AN26)</f>
        <v>0</v>
      </c>
      <c r="AY26" s="35">
        <f t="shared" si="14"/>
        <v>172</v>
      </c>
      <c r="AZ26" s="35">
        <f t="shared" si="14"/>
        <v>0</v>
      </c>
    </row>
    <row r="27" spans="1:52" ht="16.5" thickBot="1" thickTop="1">
      <c r="A27" s="38">
        <v>18</v>
      </c>
      <c r="B27" s="57" t="s">
        <v>34</v>
      </c>
      <c r="C27" s="39">
        <f t="shared" si="2"/>
        <v>3</v>
      </c>
      <c r="D27" s="45"/>
      <c r="E27" s="46"/>
      <c r="F27" s="46">
        <v>3</v>
      </c>
      <c r="G27" s="47"/>
      <c r="H27" s="39">
        <f t="shared" si="3"/>
        <v>26</v>
      </c>
      <c r="I27" s="45"/>
      <c r="J27" s="46"/>
      <c r="K27" s="46">
        <v>26</v>
      </c>
      <c r="L27" s="46"/>
      <c r="M27" s="39">
        <f t="shared" si="4"/>
        <v>9</v>
      </c>
      <c r="N27" s="45">
        <v>6</v>
      </c>
      <c r="O27" s="46">
        <v>3</v>
      </c>
      <c r="P27" s="46"/>
      <c r="Q27" s="47"/>
      <c r="R27" s="39">
        <f t="shared" si="5"/>
        <v>48</v>
      </c>
      <c r="S27" s="45">
        <v>31</v>
      </c>
      <c r="T27" s="46">
        <v>17</v>
      </c>
      <c r="U27" s="46"/>
      <c r="V27" s="46"/>
      <c r="W27" s="39">
        <f t="shared" si="6"/>
        <v>19</v>
      </c>
      <c r="X27" s="45">
        <v>11</v>
      </c>
      <c r="Y27" s="46">
        <v>3</v>
      </c>
      <c r="Z27" s="46">
        <v>5</v>
      </c>
      <c r="AA27" s="47"/>
      <c r="AB27" s="39">
        <f t="shared" si="7"/>
        <v>105</v>
      </c>
      <c r="AC27" s="45">
        <v>60</v>
      </c>
      <c r="AD27" s="46">
        <v>14</v>
      </c>
      <c r="AE27" s="46">
        <v>31</v>
      </c>
      <c r="AF27" s="46"/>
      <c r="AG27" s="39">
        <f t="shared" si="8"/>
        <v>7</v>
      </c>
      <c r="AH27" s="45"/>
      <c r="AI27" s="46"/>
      <c r="AJ27" s="46">
        <v>7</v>
      </c>
      <c r="AK27" s="47"/>
      <c r="AL27" s="39">
        <f t="shared" si="9"/>
        <v>38</v>
      </c>
      <c r="AM27" s="45"/>
      <c r="AN27" s="46"/>
      <c r="AO27" s="46">
        <v>38</v>
      </c>
      <c r="AP27" s="46"/>
      <c r="AQ27" s="39">
        <f t="shared" si="10"/>
        <v>38</v>
      </c>
      <c r="AR27" s="35">
        <f t="shared" si="11"/>
        <v>17</v>
      </c>
      <c r="AS27" s="35">
        <f t="shared" si="11"/>
        <v>6</v>
      </c>
      <c r="AT27" s="35">
        <f t="shared" si="12"/>
        <v>15</v>
      </c>
      <c r="AU27" s="35">
        <f t="shared" si="12"/>
        <v>0</v>
      </c>
      <c r="AV27" s="39">
        <f t="shared" si="13"/>
        <v>217</v>
      </c>
      <c r="AW27" s="35">
        <f t="shared" si="0"/>
        <v>91</v>
      </c>
      <c r="AX27" s="35">
        <f t="shared" si="14"/>
        <v>31</v>
      </c>
      <c r="AY27" s="35">
        <f t="shared" si="14"/>
        <v>95</v>
      </c>
      <c r="AZ27" s="35">
        <f t="shared" si="14"/>
        <v>0</v>
      </c>
    </row>
    <row r="28" spans="1:52" ht="16.5" thickBot="1" thickTop="1">
      <c r="A28" s="38">
        <v>19</v>
      </c>
      <c r="B28" s="57"/>
      <c r="C28" s="39">
        <f t="shared" si="2"/>
        <v>0</v>
      </c>
      <c r="D28" s="45"/>
      <c r="E28" s="46"/>
      <c r="F28" s="46"/>
      <c r="G28" s="47"/>
      <c r="H28" s="39">
        <f t="shared" si="3"/>
        <v>0</v>
      </c>
      <c r="I28" s="45"/>
      <c r="J28" s="46"/>
      <c r="K28" s="46"/>
      <c r="L28" s="46"/>
      <c r="M28" s="39">
        <f t="shared" si="4"/>
        <v>0</v>
      </c>
      <c r="N28" s="45"/>
      <c r="O28" s="46"/>
      <c r="P28" s="46"/>
      <c r="Q28" s="47"/>
      <c r="R28" s="39">
        <f t="shared" si="5"/>
        <v>0</v>
      </c>
      <c r="S28" s="45"/>
      <c r="T28" s="46"/>
      <c r="U28" s="46"/>
      <c r="V28" s="46"/>
      <c r="W28" s="39">
        <f t="shared" si="6"/>
        <v>0</v>
      </c>
      <c r="X28" s="45"/>
      <c r="Y28" s="46"/>
      <c r="Z28" s="46"/>
      <c r="AA28" s="47"/>
      <c r="AB28" s="39">
        <f t="shared" si="7"/>
        <v>0</v>
      </c>
      <c r="AC28" s="45"/>
      <c r="AD28" s="46"/>
      <c r="AE28" s="46"/>
      <c r="AF28" s="46"/>
      <c r="AG28" s="39">
        <f t="shared" si="8"/>
        <v>0</v>
      </c>
      <c r="AH28" s="45"/>
      <c r="AI28" s="46"/>
      <c r="AJ28" s="46"/>
      <c r="AK28" s="47"/>
      <c r="AL28" s="39">
        <f t="shared" si="9"/>
        <v>0</v>
      </c>
      <c r="AM28" s="45"/>
      <c r="AN28" s="46"/>
      <c r="AO28" s="46"/>
      <c r="AP28" s="46"/>
      <c r="AQ28" s="39">
        <f t="shared" si="10"/>
        <v>0</v>
      </c>
      <c r="AR28" s="35">
        <f t="shared" si="11"/>
        <v>0</v>
      </c>
      <c r="AS28" s="35">
        <f t="shared" si="11"/>
        <v>0</v>
      </c>
      <c r="AT28" s="35">
        <f t="shared" si="12"/>
        <v>0</v>
      </c>
      <c r="AU28" s="35">
        <f t="shared" si="12"/>
        <v>0</v>
      </c>
      <c r="AV28" s="39">
        <f t="shared" si="13"/>
        <v>0</v>
      </c>
      <c r="AW28" s="35">
        <f t="shared" si="0"/>
        <v>0</v>
      </c>
      <c r="AX28" s="35">
        <f t="shared" si="14"/>
        <v>0</v>
      </c>
      <c r="AY28" s="35">
        <f t="shared" si="14"/>
        <v>0</v>
      </c>
      <c r="AZ28" s="35">
        <f t="shared" si="14"/>
        <v>0</v>
      </c>
    </row>
    <row r="29" spans="1:52" ht="16.5" thickBot="1" thickTop="1">
      <c r="A29" s="38">
        <v>20</v>
      </c>
      <c r="B29" s="57"/>
      <c r="C29" s="39">
        <f t="shared" si="2"/>
        <v>0</v>
      </c>
      <c r="D29" s="45"/>
      <c r="E29" s="46"/>
      <c r="F29" s="46"/>
      <c r="G29" s="47"/>
      <c r="H29" s="39">
        <f t="shared" si="3"/>
        <v>0</v>
      </c>
      <c r="I29" s="45"/>
      <c r="J29" s="46"/>
      <c r="K29" s="46"/>
      <c r="L29" s="46"/>
      <c r="M29" s="39">
        <f t="shared" si="4"/>
        <v>0</v>
      </c>
      <c r="N29" s="45"/>
      <c r="O29" s="46"/>
      <c r="P29" s="46"/>
      <c r="Q29" s="47"/>
      <c r="R29" s="39">
        <f t="shared" si="5"/>
        <v>0</v>
      </c>
      <c r="S29" s="45"/>
      <c r="T29" s="46"/>
      <c r="U29" s="46"/>
      <c r="V29" s="46"/>
      <c r="W29" s="39">
        <f t="shared" si="6"/>
        <v>0</v>
      </c>
      <c r="X29" s="45"/>
      <c r="Y29" s="46"/>
      <c r="Z29" s="46"/>
      <c r="AA29" s="47"/>
      <c r="AB29" s="39">
        <f t="shared" si="7"/>
        <v>0</v>
      </c>
      <c r="AC29" s="45"/>
      <c r="AD29" s="46"/>
      <c r="AE29" s="46"/>
      <c r="AF29" s="46"/>
      <c r="AG29" s="39">
        <f t="shared" si="8"/>
        <v>0</v>
      </c>
      <c r="AH29" s="45"/>
      <c r="AI29" s="46"/>
      <c r="AJ29" s="46"/>
      <c r="AK29" s="47"/>
      <c r="AL29" s="39">
        <f t="shared" si="9"/>
        <v>0</v>
      </c>
      <c r="AM29" s="45"/>
      <c r="AN29" s="46"/>
      <c r="AO29" s="46"/>
      <c r="AP29" s="46"/>
      <c r="AQ29" s="39">
        <f t="shared" si="10"/>
        <v>0</v>
      </c>
      <c r="AR29" s="35">
        <f t="shared" si="11"/>
        <v>0</v>
      </c>
      <c r="AS29" s="35">
        <f t="shared" si="11"/>
        <v>0</v>
      </c>
      <c r="AT29" s="35">
        <f t="shared" si="12"/>
        <v>0</v>
      </c>
      <c r="AU29" s="35">
        <f t="shared" si="12"/>
        <v>0</v>
      </c>
      <c r="AV29" s="39">
        <f t="shared" si="13"/>
        <v>0</v>
      </c>
      <c r="AW29" s="35">
        <f t="shared" si="0"/>
        <v>0</v>
      </c>
      <c r="AX29" s="35">
        <f t="shared" si="14"/>
        <v>0</v>
      </c>
      <c r="AY29" s="35">
        <f t="shared" si="14"/>
        <v>0</v>
      </c>
      <c r="AZ29" s="35">
        <f t="shared" si="14"/>
        <v>0</v>
      </c>
    </row>
    <row r="30" spans="1:52" ht="16.5" thickBot="1" thickTop="1">
      <c r="A30" s="38">
        <v>21</v>
      </c>
      <c r="B30" s="57"/>
      <c r="C30" s="39">
        <f t="shared" si="2"/>
        <v>0</v>
      </c>
      <c r="D30" s="45"/>
      <c r="E30" s="46"/>
      <c r="F30" s="46"/>
      <c r="G30" s="47"/>
      <c r="H30" s="39">
        <f t="shared" si="3"/>
        <v>0</v>
      </c>
      <c r="I30" s="45"/>
      <c r="J30" s="46"/>
      <c r="K30" s="46"/>
      <c r="L30" s="46"/>
      <c r="M30" s="39">
        <f t="shared" si="4"/>
        <v>0</v>
      </c>
      <c r="N30" s="45"/>
      <c r="O30" s="46"/>
      <c r="P30" s="46"/>
      <c r="Q30" s="47"/>
      <c r="R30" s="39">
        <f t="shared" si="5"/>
        <v>0</v>
      </c>
      <c r="S30" s="45"/>
      <c r="T30" s="46"/>
      <c r="U30" s="46"/>
      <c r="V30" s="46"/>
      <c r="W30" s="39">
        <f t="shared" si="6"/>
        <v>0</v>
      </c>
      <c r="X30" s="45"/>
      <c r="Y30" s="46"/>
      <c r="Z30" s="46"/>
      <c r="AA30" s="47"/>
      <c r="AB30" s="39">
        <f t="shared" si="7"/>
        <v>0</v>
      </c>
      <c r="AC30" s="45"/>
      <c r="AD30" s="46"/>
      <c r="AE30" s="46"/>
      <c r="AF30" s="46"/>
      <c r="AG30" s="39">
        <f t="shared" si="8"/>
        <v>0</v>
      </c>
      <c r="AH30" s="45"/>
      <c r="AI30" s="46"/>
      <c r="AJ30" s="46"/>
      <c r="AK30" s="47"/>
      <c r="AL30" s="39">
        <f t="shared" si="9"/>
        <v>0</v>
      </c>
      <c r="AM30" s="45"/>
      <c r="AN30" s="46"/>
      <c r="AO30" s="46"/>
      <c r="AP30" s="46"/>
      <c r="AQ30" s="39">
        <f t="shared" si="10"/>
        <v>0</v>
      </c>
      <c r="AR30" s="35">
        <f>SUM(D30,N30,X30,AH30)</f>
        <v>0</v>
      </c>
      <c r="AS30" s="35">
        <f t="shared" si="11"/>
        <v>0</v>
      </c>
      <c r="AT30" s="35">
        <f t="shared" si="12"/>
        <v>0</v>
      </c>
      <c r="AU30" s="35">
        <f t="shared" si="12"/>
        <v>0</v>
      </c>
      <c r="AV30" s="39">
        <f>SUM(AW30:AZ30)</f>
        <v>0</v>
      </c>
      <c r="AW30" s="35">
        <f t="shared" si="0"/>
        <v>0</v>
      </c>
      <c r="AX30" s="35">
        <f t="shared" si="14"/>
        <v>0</v>
      </c>
      <c r="AY30" s="35">
        <f t="shared" si="14"/>
        <v>0</v>
      </c>
      <c r="AZ30" s="35">
        <f t="shared" si="14"/>
        <v>0</v>
      </c>
    </row>
    <row r="31" spans="1:52" ht="16.5" thickBot="1" thickTop="1">
      <c r="A31" s="54"/>
      <c r="B31" s="55" t="s">
        <v>6</v>
      </c>
      <c r="C31" s="48">
        <f>SUM(D31:G31)</f>
        <v>179</v>
      </c>
      <c r="D31" s="49">
        <f>SUM(D10:D30)</f>
        <v>64</v>
      </c>
      <c r="E31" s="50">
        <f>SUM(E10:E30)</f>
        <v>3</v>
      </c>
      <c r="F31" s="50">
        <f>SUM(F10:F30)</f>
        <v>112</v>
      </c>
      <c r="G31" s="50">
        <f>SUM(G10:G30)</f>
        <v>0</v>
      </c>
      <c r="H31" s="50">
        <f>SUM(I31:L31)</f>
        <v>1015</v>
      </c>
      <c r="I31" s="50">
        <f>SUM(I10:I30)</f>
        <v>345</v>
      </c>
      <c r="J31" s="50">
        <f>SUM(J10:J30)</f>
        <v>18</v>
      </c>
      <c r="K31" s="50">
        <f>SUM(K10:K30)</f>
        <v>652</v>
      </c>
      <c r="L31" s="51">
        <f>SUM(L10:L30)</f>
        <v>0</v>
      </c>
      <c r="M31" s="48">
        <f>SUM(N31:Q31)</f>
        <v>123</v>
      </c>
      <c r="N31" s="49">
        <f>SUM(N10:N30)</f>
        <v>70</v>
      </c>
      <c r="O31" s="50">
        <f>SUM(O10:O30)</f>
        <v>18</v>
      </c>
      <c r="P31" s="50">
        <f>SUM(P10:P30)</f>
        <v>35</v>
      </c>
      <c r="Q31" s="50">
        <f>SUM(Q10:Q30)</f>
        <v>0</v>
      </c>
      <c r="R31" s="50">
        <f>SUM(S31:V31)</f>
        <v>665</v>
      </c>
      <c r="S31" s="50">
        <f>SUM(S10:S30)</f>
        <v>356</v>
      </c>
      <c r="T31" s="50">
        <f>SUM(T10:T30)</f>
        <v>98</v>
      </c>
      <c r="U31" s="50">
        <f>SUM(U10:U30)</f>
        <v>211</v>
      </c>
      <c r="V31" s="51">
        <f>SUM(V10:V30)</f>
        <v>0</v>
      </c>
      <c r="W31" s="48">
        <f>SUM(X31:AA31)</f>
        <v>170</v>
      </c>
      <c r="X31" s="49">
        <f>SUM(X10:X30)</f>
        <v>59</v>
      </c>
      <c r="Y31" s="50">
        <f>SUM(Y10:Y30)</f>
        <v>25</v>
      </c>
      <c r="Z31" s="50">
        <f>SUM(Z10:Z30)</f>
        <v>66</v>
      </c>
      <c r="AA31" s="50">
        <f>SUM(AA10:AA30)</f>
        <v>20</v>
      </c>
      <c r="AB31" s="50">
        <f>SUM(AC31:AF31)</f>
        <v>859</v>
      </c>
      <c r="AC31" s="50">
        <f>SUM(AC10:AC30)</f>
        <v>309</v>
      </c>
      <c r="AD31" s="50">
        <f>SUM(AD10:AD30)</f>
        <v>108</v>
      </c>
      <c r="AE31" s="50">
        <f>SUM(AE10:AE30)</f>
        <v>375</v>
      </c>
      <c r="AF31" s="51">
        <f>SUM(AF10:AF30)</f>
        <v>67</v>
      </c>
      <c r="AG31" s="48">
        <f>SUM(AH31:AK31)</f>
        <v>85</v>
      </c>
      <c r="AH31" s="49">
        <f>SUM(AH10:AH30)</f>
        <v>24</v>
      </c>
      <c r="AI31" s="50">
        <f>SUM(AI10:AI30)</f>
        <v>0</v>
      </c>
      <c r="AJ31" s="50">
        <f>SUM(AJ10:AJ30)</f>
        <v>53</v>
      </c>
      <c r="AK31" s="50">
        <f>SUM(AK10:AK30)</f>
        <v>8</v>
      </c>
      <c r="AL31" s="50">
        <f>SUM(AM31:AP31)</f>
        <v>454</v>
      </c>
      <c r="AM31" s="50">
        <f>SUM(AM10:AM30)</f>
        <v>127</v>
      </c>
      <c r="AN31" s="50">
        <f>SUM(AN10:AN30)</f>
        <v>0</v>
      </c>
      <c r="AO31" s="50">
        <f>SUM(AO10:AO30)</f>
        <v>295</v>
      </c>
      <c r="AP31" s="51">
        <f>SUM(AP10:AP30)</f>
        <v>32</v>
      </c>
      <c r="AQ31" s="48">
        <f>SUM(AR31:AU31)</f>
        <v>557</v>
      </c>
      <c r="AR31" s="49">
        <f>SUM(AR10:AR30)</f>
        <v>217</v>
      </c>
      <c r="AS31" s="50">
        <f>SUM(AS10:AS30)</f>
        <v>46</v>
      </c>
      <c r="AT31" s="50">
        <f>SUM(AT10:AT30)</f>
        <v>266</v>
      </c>
      <c r="AU31" s="50">
        <f>SUM(AU10:AU30)</f>
        <v>28</v>
      </c>
      <c r="AV31" s="50">
        <f>SUM(AW31:AZ31)</f>
        <v>2993</v>
      </c>
      <c r="AW31" s="50">
        <f>SUM(AW10:AW30)</f>
        <v>1137</v>
      </c>
      <c r="AX31" s="50">
        <f>SUM(AX10:AX30)</f>
        <v>224</v>
      </c>
      <c r="AY31" s="50">
        <f>SUM(AY10:AY30)</f>
        <v>1533</v>
      </c>
      <c r="AZ31" s="51">
        <f>SUM(AZ10:AZ30)</f>
        <v>99</v>
      </c>
    </row>
  </sheetData>
  <sheetProtection/>
  <mergeCells count="89">
    <mergeCell ref="BH13:BI13"/>
    <mergeCell ref="BJ13:BK13"/>
    <mergeCell ref="BL13:BM13"/>
    <mergeCell ref="BN13:BO13"/>
    <mergeCell ref="BP13:BQ13"/>
    <mergeCell ref="BR13:BS13"/>
    <mergeCell ref="BB10:BS10"/>
    <mergeCell ref="BC12:BC14"/>
    <mergeCell ref="BD12:BE12"/>
    <mergeCell ref="BF12:BG12"/>
    <mergeCell ref="BH12:BM12"/>
    <mergeCell ref="BN12:BS12"/>
    <mergeCell ref="BD13:BD14"/>
    <mergeCell ref="BE13:BE14"/>
    <mergeCell ref="BF13:BF14"/>
    <mergeCell ref="BG13:BG14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  <mergeCell ref="AU6:AU9"/>
    <mergeCell ref="AJ6:AJ9"/>
    <mergeCell ref="AK6:AK9"/>
    <mergeCell ref="AL6:AL9"/>
    <mergeCell ref="AM6:AM9"/>
    <mergeCell ref="AN6:AN9"/>
    <mergeCell ref="AO6:AO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5:V5"/>
    <mergeCell ref="W5:AA5"/>
    <mergeCell ref="AB5:AF5"/>
    <mergeCell ref="AG5:AK5"/>
    <mergeCell ref="AL5:AP5"/>
    <mergeCell ref="AQ5:AU5"/>
    <mergeCell ref="AQ3:AZ3"/>
    <mergeCell ref="C4:L4"/>
    <mergeCell ref="M4:V4"/>
    <mergeCell ref="W4:AF4"/>
    <mergeCell ref="AG4:AP4"/>
    <mergeCell ref="AQ4:AZ4"/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1"/>
  <sheetViews>
    <sheetView tabSelected="1" zoomScale="75" zoomScaleNormal="75" zoomScalePageLayoutView="0" workbookViewId="0" topLeftCell="A4">
      <selection activeCell="BD19" sqref="BD19"/>
    </sheetView>
  </sheetViews>
  <sheetFormatPr defaultColWidth="9.140625" defaultRowHeight="15"/>
  <cols>
    <col min="1" max="1" width="3.140625" style="0" customWidth="1"/>
    <col min="2" max="2" width="19.7109375" style="0" customWidth="1"/>
    <col min="3" max="3" width="4.7109375" style="0" customWidth="1"/>
    <col min="4" max="4" width="4.28125" style="0" customWidth="1"/>
    <col min="5" max="5" width="4.8515625" style="0" customWidth="1"/>
    <col min="6" max="6" width="4.7109375" style="0" customWidth="1"/>
    <col min="7" max="7" width="3.7109375" style="0" customWidth="1"/>
    <col min="8" max="8" width="5.00390625" style="0" customWidth="1"/>
    <col min="9" max="9" width="4.421875" style="0" customWidth="1"/>
    <col min="10" max="10" width="4.8515625" style="0" customWidth="1"/>
    <col min="11" max="11" width="4.5742187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5.14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3.8515625" style="0" customWidth="1"/>
    <col min="20" max="20" width="5.00390625" style="0" customWidth="1"/>
    <col min="21" max="21" width="4.7109375" style="0" customWidth="1"/>
    <col min="22" max="22" width="4.421875" style="0" customWidth="1"/>
    <col min="23" max="23" width="5.57421875" style="0" customWidth="1"/>
    <col min="24" max="25" width="4.7109375" style="0" customWidth="1"/>
    <col min="26" max="26" width="5.00390625" style="0" customWidth="1"/>
    <col min="27" max="28" width="4.421875" style="0" customWidth="1"/>
    <col min="29" max="29" width="4.28125" style="0" customWidth="1"/>
    <col min="30" max="30" width="4.7109375" style="0" customWidth="1"/>
    <col min="31" max="31" width="4.8515625" style="0" customWidth="1"/>
    <col min="32" max="32" width="4.57421875" style="0" customWidth="1"/>
    <col min="33" max="33" width="4.7109375" style="0" customWidth="1"/>
    <col min="34" max="34" width="4.57421875" style="0" customWidth="1"/>
    <col min="35" max="35" width="5.00390625" style="0" customWidth="1"/>
    <col min="36" max="36" width="4.7109375" style="0" customWidth="1"/>
    <col min="37" max="37" width="4.28125" style="0" customWidth="1"/>
    <col min="38" max="38" width="4.00390625" style="0" customWidth="1"/>
    <col min="39" max="40" width="4.57421875" style="0" customWidth="1"/>
    <col min="41" max="41" width="4.7109375" style="0" customWidth="1"/>
    <col min="42" max="42" width="4.421875" style="0" customWidth="1"/>
    <col min="43" max="43" width="4.7109375" style="0" customWidth="1"/>
    <col min="44" max="44" width="4.57421875" style="0" customWidth="1"/>
    <col min="45" max="45" width="5.00390625" style="0" customWidth="1"/>
    <col min="46" max="46" width="5.28125" style="0" customWidth="1"/>
    <col min="47" max="47" width="4.8515625" style="0" customWidth="1"/>
    <col min="48" max="48" width="5.421875" style="0" customWidth="1"/>
    <col min="49" max="49" width="4.7109375" style="0" customWidth="1"/>
    <col min="50" max="50" width="5.57421875" style="0" customWidth="1"/>
    <col min="51" max="51" width="6.00390625" style="0" customWidth="1"/>
    <col min="52" max="52" width="4.421875" style="0" customWidth="1"/>
    <col min="53" max="53" width="3.421875" style="0" customWidth="1"/>
    <col min="54" max="54" width="2.421875" style="0" customWidth="1"/>
    <col min="55" max="55" width="12.57421875" style="0" customWidth="1"/>
    <col min="56" max="56" width="11.28125" style="0" customWidth="1"/>
    <col min="57" max="57" width="9.7109375" style="0" customWidth="1"/>
    <col min="58" max="58" width="11.421875" style="0" customWidth="1"/>
    <col min="59" max="59" width="12.140625" style="0" customWidth="1"/>
    <col min="60" max="60" width="12.8515625" style="0" customWidth="1"/>
    <col min="67" max="67" width="12.140625" style="0" customWidth="1"/>
    <col min="68" max="68" width="11.8515625" style="0" customWidth="1"/>
    <col min="69" max="69" width="10.8515625" style="0" customWidth="1"/>
    <col min="72" max="72" width="11.57421875" style="0" customWidth="1"/>
  </cols>
  <sheetData>
    <row r="1" spans="1:52" ht="15.7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77" t="s">
        <v>0</v>
      </c>
      <c r="B3" s="77" t="s">
        <v>1</v>
      </c>
      <c r="C3" s="78" t="s">
        <v>11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12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13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14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15</v>
      </c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7"/>
      <c r="B4" s="77"/>
      <c r="C4" s="77" t="s">
        <v>9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9</v>
      </c>
      <c r="N4" s="77"/>
      <c r="O4" s="77"/>
      <c r="P4" s="77"/>
      <c r="Q4" s="77"/>
      <c r="R4" s="77"/>
      <c r="S4" s="77"/>
      <c r="T4" s="77"/>
      <c r="U4" s="77"/>
      <c r="V4" s="77"/>
      <c r="W4" s="77" t="s">
        <v>9</v>
      </c>
      <c r="X4" s="77"/>
      <c r="Y4" s="77"/>
      <c r="Z4" s="77"/>
      <c r="AA4" s="77"/>
      <c r="AB4" s="77"/>
      <c r="AC4" s="77"/>
      <c r="AD4" s="77"/>
      <c r="AE4" s="77"/>
      <c r="AF4" s="77"/>
      <c r="AG4" s="77" t="s">
        <v>9</v>
      </c>
      <c r="AH4" s="77"/>
      <c r="AI4" s="77"/>
      <c r="AJ4" s="77"/>
      <c r="AK4" s="77"/>
      <c r="AL4" s="77"/>
      <c r="AM4" s="77"/>
      <c r="AN4" s="77"/>
      <c r="AO4" s="77"/>
      <c r="AP4" s="77"/>
      <c r="AQ4" s="77" t="s">
        <v>9</v>
      </c>
      <c r="AR4" s="77"/>
      <c r="AS4" s="77"/>
      <c r="AT4" s="77"/>
      <c r="AU4" s="77"/>
      <c r="AV4" s="77"/>
      <c r="AW4" s="77"/>
      <c r="AX4" s="77"/>
      <c r="AY4" s="77"/>
      <c r="AZ4" s="77"/>
    </row>
    <row r="5" spans="1:52" ht="15">
      <c r="A5" s="77"/>
      <c r="B5" s="77"/>
      <c r="C5" s="77" t="s">
        <v>10</v>
      </c>
      <c r="D5" s="77"/>
      <c r="E5" s="77"/>
      <c r="F5" s="77"/>
      <c r="G5" s="77"/>
      <c r="H5" s="77" t="s">
        <v>2</v>
      </c>
      <c r="I5" s="77"/>
      <c r="J5" s="77"/>
      <c r="K5" s="77"/>
      <c r="L5" s="77"/>
      <c r="M5" s="77" t="s">
        <v>10</v>
      </c>
      <c r="N5" s="77"/>
      <c r="O5" s="77"/>
      <c r="P5" s="77"/>
      <c r="Q5" s="77"/>
      <c r="R5" s="77" t="s">
        <v>2</v>
      </c>
      <c r="S5" s="77"/>
      <c r="T5" s="77"/>
      <c r="U5" s="77"/>
      <c r="V5" s="77"/>
      <c r="W5" s="77" t="s">
        <v>10</v>
      </c>
      <c r="X5" s="77"/>
      <c r="Y5" s="77"/>
      <c r="Z5" s="77"/>
      <c r="AA5" s="77"/>
      <c r="AB5" s="77" t="s">
        <v>2</v>
      </c>
      <c r="AC5" s="77"/>
      <c r="AD5" s="77"/>
      <c r="AE5" s="77"/>
      <c r="AF5" s="77"/>
      <c r="AG5" s="77" t="s">
        <v>10</v>
      </c>
      <c r="AH5" s="77"/>
      <c r="AI5" s="77"/>
      <c r="AJ5" s="77"/>
      <c r="AK5" s="77"/>
      <c r="AL5" s="77" t="s">
        <v>2</v>
      </c>
      <c r="AM5" s="77"/>
      <c r="AN5" s="77"/>
      <c r="AO5" s="77"/>
      <c r="AP5" s="77"/>
      <c r="AQ5" s="77" t="s">
        <v>10</v>
      </c>
      <c r="AR5" s="77"/>
      <c r="AS5" s="77"/>
      <c r="AT5" s="77"/>
      <c r="AU5" s="77"/>
      <c r="AV5" s="77" t="s">
        <v>2</v>
      </c>
      <c r="AW5" s="77"/>
      <c r="AX5" s="77"/>
      <c r="AY5" s="77"/>
      <c r="AZ5" s="77"/>
    </row>
    <row r="6" spans="1:52" ht="15">
      <c r="A6" s="77"/>
      <c r="B6" s="77"/>
      <c r="C6" s="79" t="s">
        <v>3</v>
      </c>
      <c r="D6" s="79" t="s">
        <v>4</v>
      </c>
      <c r="E6" s="79" t="s">
        <v>7</v>
      </c>
      <c r="F6" s="79" t="s">
        <v>8</v>
      </c>
      <c r="G6" s="79" t="s">
        <v>5</v>
      </c>
      <c r="H6" s="79" t="s">
        <v>3</v>
      </c>
      <c r="I6" s="79" t="s">
        <v>4</v>
      </c>
      <c r="J6" s="79" t="s">
        <v>7</v>
      </c>
      <c r="K6" s="79" t="s">
        <v>8</v>
      </c>
      <c r="L6" s="79" t="s">
        <v>5</v>
      </c>
      <c r="M6" s="79" t="s">
        <v>3</v>
      </c>
      <c r="N6" s="79" t="s">
        <v>4</v>
      </c>
      <c r="O6" s="79" t="s">
        <v>7</v>
      </c>
      <c r="P6" s="79" t="s">
        <v>8</v>
      </c>
      <c r="Q6" s="79" t="s">
        <v>5</v>
      </c>
      <c r="R6" s="79" t="s">
        <v>3</v>
      </c>
      <c r="S6" s="79" t="s">
        <v>4</v>
      </c>
      <c r="T6" s="79" t="s">
        <v>7</v>
      </c>
      <c r="U6" s="79" t="s">
        <v>8</v>
      </c>
      <c r="V6" s="79" t="s">
        <v>5</v>
      </c>
      <c r="W6" s="79" t="s">
        <v>3</v>
      </c>
      <c r="X6" s="79" t="s">
        <v>4</v>
      </c>
      <c r="Y6" s="79" t="s">
        <v>7</v>
      </c>
      <c r="Z6" s="79" t="s">
        <v>8</v>
      </c>
      <c r="AA6" s="79" t="s">
        <v>5</v>
      </c>
      <c r="AB6" s="79" t="s">
        <v>3</v>
      </c>
      <c r="AC6" s="79" t="s">
        <v>4</v>
      </c>
      <c r="AD6" s="79" t="s">
        <v>7</v>
      </c>
      <c r="AE6" s="79" t="s">
        <v>8</v>
      </c>
      <c r="AF6" s="79" t="s">
        <v>5</v>
      </c>
      <c r="AG6" s="79" t="s">
        <v>3</v>
      </c>
      <c r="AH6" s="79" t="s">
        <v>4</v>
      </c>
      <c r="AI6" s="79" t="s">
        <v>7</v>
      </c>
      <c r="AJ6" s="79" t="s">
        <v>8</v>
      </c>
      <c r="AK6" s="79" t="s">
        <v>5</v>
      </c>
      <c r="AL6" s="79" t="s">
        <v>3</v>
      </c>
      <c r="AM6" s="79" t="s">
        <v>4</v>
      </c>
      <c r="AN6" s="79" t="s">
        <v>7</v>
      </c>
      <c r="AO6" s="79" t="s">
        <v>8</v>
      </c>
      <c r="AP6" s="79" t="s">
        <v>5</v>
      </c>
      <c r="AQ6" s="79" t="s">
        <v>3</v>
      </c>
      <c r="AR6" s="79" t="s">
        <v>4</v>
      </c>
      <c r="AS6" s="79" t="s">
        <v>7</v>
      </c>
      <c r="AT6" s="79" t="s">
        <v>8</v>
      </c>
      <c r="AU6" s="79" t="s">
        <v>5</v>
      </c>
      <c r="AV6" s="79" t="s">
        <v>3</v>
      </c>
      <c r="AW6" s="79" t="s">
        <v>4</v>
      </c>
      <c r="AX6" s="79" t="s">
        <v>7</v>
      </c>
      <c r="AY6" s="79" t="s">
        <v>8</v>
      </c>
      <c r="AZ6" s="79" t="s">
        <v>5</v>
      </c>
    </row>
    <row r="7" spans="1:52" ht="15">
      <c r="A7" s="77"/>
      <c r="B7" s="7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15">
      <c r="A8" s="77"/>
      <c r="B8" s="77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</row>
    <row r="9" spans="1:52" ht="51.75" customHeight="1">
      <c r="A9" s="77"/>
      <c r="B9" s="7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72" ht="15.75" thickBot="1">
      <c r="A10" s="26">
        <v>1</v>
      </c>
      <c r="B10" s="56" t="s">
        <v>18</v>
      </c>
      <c r="C10" s="28">
        <f>SUM(D10:G10)</f>
        <v>5</v>
      </c>
      <c r="D10" s="29"/>
      <c r="E10" s="30"/>
      <c r="F10" s="30">
        <v>2</v>
      </c>
      <c r="G10" s="31">
        <v>3</v>
      </c>
      <c r="H10" s="28">
        <f>SUM(I10:L10)</f>
        <v>32</v>
      </c>
      <c r="I10" s="29"/>
      <c r="J10" s="30"/>
      <c r="K10" s="30">
        <v>13</v>
      </c>
      <c r="L10" s="30">
        <v>19</v>
      </c>
      <c r="M10" s="28">
        <f>SUM(N10:Q10)</f>
        <v>8</v>
      </c>
      <c r="N10" s="29"/>
      <c r="O10" s="30"/>
      <c r="P10" s="30">
        <v>6</v>
      </c>
      <c r="Q10" s="31">
        <v>2</v>
      </c>
      <c r="R10" s="28">
        <f>SUM(S10:V10)</f>
        <v>49</v>
      </c>
      <c r="S10" s="29"/>
      <c r="T10" s="30"/>
      <c r="U10" s="30">
        <v>37</v>
      </c>
      <c r="V10" s="30">
        <v>12</v>
      </c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13</v>
      </c>
      <c r="AR10" s="29">
        <f>SUM(D10,N10,X10,AH10)</f>
        <v>0</v>
      </c>
      <c r="AS10" s="29">
        <f>SUM(E10,O10,Y10,AI10)</f>
        <v>0</v>
      </c>
      <c r="AT10" s="29">
        <f>SUM(F10,P10,Z10,AJ10)</f>
        <v>8</v>
      </c>
      <c r="AU10" s="29">
        <f>SUM(G10,Q10,AA10,AK10)</f>
        <v>5</v>
      </c>
      <c r="AV10" s="28">
        <f>SUM(AW10:AZ10)</f>
        <v>81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50</v>
      </c>
      <c r="AZ10" s="29">
        <f t="shared" si="1"/>
        <v>31</v>
      </c>
      <c r="BC10" s="80" t="s">
        <v>36</v>
      </c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</row>
    <row r="11" spans="1:67" ht="16.5" customHeight="1" thickBot="1" thickTop="1">
      <c r="A11" s="2">
        <v>2</v>
      </c>
      <c r="B11" s="57" t="s">
        <v>19</v>
      </c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  <c r="BC11" s="60"/>
      <c r="BD11" s="62"/>
      <c r="BE11" s="62"/>
      <c r="BF11" s="62"/>
      <c r="BG11" s="62"/>
      <c r="BH11" s="62"/>
      <c r="BI11" s="59"/>
      <c r="BJ11" s="59"/>
      <c r="BK11" s="59"/>
      <c r="BL11" s="59"/>
      <c r="BM11" s="59"/>
      <c r="BN11" s="59"/>
      <c r="BO11" s="59"/>
    </row>
    <row r="12" spans="1:72" ht="17.25" customHeight="1" thickBot="1" thickTop="1">
      <c r="A12" s="2">
        <v>3</v>
      </c>
      <c r="B12" s="57" t="s">
        <v>20</v>
      </c>
      <c r="C12" s="15">
        <f t="shared" si="2"/>
        <v>2</v>
      </c>
      <c r="D12" s="12"/>
      <c r="E12" s="9"/>
      <c r="F12" s="9"/>
      <c r="G12" s="21">
        <v>2</v>
      </c>
      <c r="H12" s="15">
        <f t="shared" si="3"/>
        <v>13</v>
      </c>
      <c r="I12" s="12"/>
      <c r="J12" s="9"/>
      <c r="K12" s="9"/>
      <c r="L12" s="9">
        <v>13</v>
      </c>
      <c r="M12" s="15">
        <f>SUM(N12:Q12)</f>
        <v>12</v>
      </c>
      <c r="N12" s="12">
        <v>5</v>
      </c>
      <c r="O12" s="9">
        <v>1</v>
      </c>
      <c r="P12" s="9">
        <v>2</v>
      </c>
      <c r="Q12" s="21">
        <v>4</v>
      </c>
      <c r="R12" s="15">
        <f t="shared" si="5"/>
        <v>74</v>
      </c>
      <c r="S12" s="12">
        <v>30</v>
      </c>
      <c r="T12" s="9">
        <v>6</v>
      </c>
      <c r="U12" s="9">
        <v>13</v>
      </c>
      <c r="V12" s="9">
        <v>25</v>
      </c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14</v>
      </c>
      <c r="AR12" s="29">
        <f t="shared" si="11"/>
        <v>5</v>
      </c>
      <c r="AS12" s="29">
        <f>SUM(E12,O12,Y12,AI12)</f>
        <v>1</v>
      </c>
      <c r="AT12" s="29">
        <f t="shared" si="12"/>
        <v>2</v>
      </c>
      <c r="AU12" s="29">
        <f t="shared" si="12"/>
        <v>6</v>
      </c>
      <c r="AV12" s="15">
        <f t="shared" si="13"/>
        <v>87</v>
      </c>
      <c r="AW12" s="29">
        <f t="shared" si="0"/>
        <v>30</v>
      </c>
      <c r="AX12" s="29">
        <f t="shared" si="1"/>
        <v>6</v>
      </c>
      <c r="AY12" s="29">
        <f t="shared" si="1"/>
        <v>13</v>
      </c>
      <c r="AZ12" s="29">
        <f t="shared" si="1"/>
        <v>38</v>
      </c>
      <c r="BC12" s="60"/>
      <c r="BD12" s="81" t="s">
        <v>37</v>
      </c>
      <c r="BE12" s="83" t="s">
        <v>38</v>
      </c>
      <c r="BF12" s="84"/>
      <c r="BG12" s="85" t="s">
        <v>44</v>
      </c>
      <c r="BH12" s="84"/>
      <c r="BI12" s="81" t="s">
        <v>39</v>
      </c>
      <c r="BJ12" s="81"/>
      <c r="BK12" s="81"/>
      <c r="BL12" s="81"/>
      <c r="BM12" s="81"/>
      <c r="BN12" s="86"/>
      <c r="BO12" s="87" t="s">
        <v>43</v>
      </c>
      <c r="BP12" s="88"/>
      <c r="BQ12" s="88"/>
      <c r="BR12" s="88"/>
      <c r="BS12" s="88"/>
      <c r="BT12" s="88"/>
    </row>
    <row r="13" spans="1:72" ht="27" thickBot="1" thickTop="1">
      <c r="A13" s="2">
        <v>4</v>
      </c>
      <c r="B13" s="57" t="s">
        <v>22</v>
      </c>
      <c r="C13" s="15">
        <f t="shared" si="2"/>
        <v>1</v>
      </c>
      <c r="D13" s="12"/>
      <c r="E13" s="9"/>
      <c r="F13" s="9">
        <v>1</v>
      </c>
      <c r="G13" s="21"/>
      <c r="H13" s="15">
        <f t="shared" si="3"/>
        <v>6</v>
      </c>
      <c r="I13" s="12"/>
      <c r="J13" s="9"/>
      <c r="K13" s="9">
        <v>6</v>
      </c>
      <c r="L13" s="9"/>
      <c r="M13" s="15">
        <f t="shared" si="4"/>
        <v>3</v>
      </c>
      <c r="N13" s="12">
        <v>3</v>
      </c>
      <c r="O13" s="9"/>
      <c r="P13" s="9"/>
      <c r="Q13" s="21"/>
      <c r="R13" s="15">
        <f t="shared" si="5"/>
        <v>17</v>
      </c>
      <c r="S13" s="12">
        <v>17</v>
      </c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4</v>
      </c>
      <c r="AR13" s="29">
        <f t="shared" si="11"/>
        <v>3</v>
      </c>
      <c r="AS13" s="29">
        <f t="shared" si="11"/>
        <v>0</v>
      </c>
      <c r="AT13" s="29">
        <f t="shared" si="12"/>
        <v>1</v>
      </c>
      <c r="AU13" s="29">
        <f t="shared" si="12"/>
        <v>0</v>
      </c>
      <c r="AV13" s="15">
        <f t="shared" si="13"/>
        <v>23</v>
      </c>
      <c r="AW13" s="29">
        <f t="shared" si="0"/>
        <v>17</v>
      </c>
      <c r="AX13" s="29">
        <f t="shared" si="1"/>
        <v>0</v>
      </c>
      <c r="AY13" s="29">
        <f t="shared" si="1"/>
        <v>6</v>
      </c>
      <c r="AZ13" s="29">
        <f t="shared" si="1"/>
        <v>0</v>
      </c>
      <c r="BC13" s="60"/>
      <c r="BD13" s="81"/>
      <c r="BE13" s="89" t="s">
        <v>10</v>
      </c>
      <c r="BF13" s="89" t="s">
        <v>2</v>
      </c>
      <c r="BG13" s="89" t="s">
        <v>10</v>
      </c>
      <c r="BH13" s="89" t="s">
        <v>2</v>
      </c>
      <c r="BI13" s="91" t="s">
        <v>4</v>
      </c>
      <c r="BJ13" s="92"/>
      <c r="BK13" s="93" t="s">
        <v>40</v>
      </c>
      <c r="BL13" s="94"/>
      <c r="BM13" s="95" t="s">
        <v>41</v>
      </c>
      <c r="BN13" s="96"/>
      <c r="BO13" s="95" t="s">
        <v>4</v>
      </c>
      <c r="BP13" s="92"/>
      <c r="BQ13" s="93" t="s">
        <v>40</v>
      </c>
      <c r="BR13" s="94"/>
      <c r="BS13" s="97" t="s">
        <v>41</v>
      </c>
      <c r="BT13" s="94"/>
    </row>
    <row r="14" spans="1:72" ht="16.5" thickBot="1" thickTop="1">
      <c r="A14" s="2">
        <v>5</v>
      </c>
      <c r="B14" s="57" t="s">
        <v>23</v>
      </c>
      <c r="C14" s="15">
        <f t="shared" si="2"/>
        <v>4</v>
      </c>
      <c r="D14" s="12">
        <v>4</v>
      </c>
      <c r="E14" s="9"/>
      <c r="F14" s="9"/>
      <c r="G14" s="21"/>
      <c r="H14" s="15">
        <f t="shared" si="3"/>
        <v>26</v>
      </c>
      <c r="I14" s="12">
        <v>26</v>
      </c>
      <c r="J14" s="9"/>
      <c r="K14" s="9"/>
      <c r="L14" s="9"/>
      <c r="M14" s="15">
        <f t="shared" si="4"/>
        <v>3</v>
      </c>
      <c r="N14" s="12"/>
      <c r="O14" s="9">
        <v>1</v>
      </c>
      <c r="P14" s="9">
        <v>2</v>
      </c>
      <c r="Q14" s="21"/>
      <c r="R14" s="15">
        <f t="shared" si="5"/>
        <v>19</v>
      </c>
      <c r="S14" s="12"/>
      <c r="T14" s="9">
        <v>6</v>
      </c>
      <c r="U14" s="9">
        <v>13</v>
      </c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7</v>
      </c>
      <c r="AR14" s="29">
        <f t="shared" si="11"/>
        <v>4</v>
      </c>
      <c r="AS14" s="29">
        <f t="shared" si="11"/>
        <v>1</v>
      </c>
      <c r="AT14" s="29">
        <f t="shared" si="12"/>
        <v>2</v>
      </c>
      <c r="AU14" s="29">
        <f t="shared" si="12"/>
        <v>0</v>
      </c>
      <c r="AV14" s="15">
        <f t="shared" si="13"/>
        <v>45</v>
      </c>
      <c r="AW14" s="29">
        <f t="shared" si="0"/>
        <v>26</v>
      </c>
      <c r="AX14" s="29">
        <f t="shared" si="1"/>
        <v>6</v>
      </c>
      <c r="AY14" s="29">
        <f t="shared" si="1"/>
        <v>13</v>
      </c>
      <c r="AZ14" s="29">
        <f t="shared" si="1"/>
        <v>0</v>
      </c>
      <c r="BC14" s="60"/>
      <c r="BD14" s="82"/>
      <c r="BE14" s="90"/>
      <c r="BF14" s="90"/>
      <c r="BG14" s="90"/>
      <c r="BH14" s="90"/>
      <c r="BI14" s="66" t="s">
        <v>10</v>
      </c>
      <c r="BJ14" s="67" t="s">
        <v>2</v>
      </c>
      <c r="BK14" s="68" t="s">
        <v>10</v>
      </c>
      <c r="BL14" s="69" t="s">
        <v>2</v>
      </c>
      <c r="BM14" s="70" t="s">
        <v>10</v>
      </c>
      <c r="BN14" s="71" t="s">
        <v>2</v>
      </c>
      <c r="BO14" s="70" t="s">
        <v>10</v>
      </c>
      <c r="BP14" s="67" t="s">
        <v>2</v>
      </c>
      <c r="BQ14" s="68" t="s">
        <v>10</v>
      </c>
      <c r="BR14" s="69" t="s">
        <v>2</v>
      </c>
      <c r="BS14" s="70" t="s">
        <v>10</v>
      </c>
      <c r="BT14" s="72" t="s">
        <v>2</v>
      </c>
    </row>
    <row r="15" spans="1:72" ht="16.5" thickBot="1" thickTop="1">
      <c r="A15" s="2">
        <v>6</v>
      </c>
      <c r="B15" s="57" t="s">
        <v>24</v>
      </c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1</v>
      </c>
      <c r="N15" s="13"/>
      <c r="O15" s="9"/>
      <c r="P15" s="9">
        <v>1</v>
      </c>
      <c r="Q15" s="21"/>
      <c r="R15" s="15">
        <f t="shared" si="5"/>
        <v>6</v>
      </c>
      <c r="S15" s="12"/>
      <c r="T15" s="9"/>
      <c r="U15" s="9">
        <v>6</v>
      </c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1</v>
      </c>
      <c r="AR15" s="29">
        <f t="shared" si="11"/>
        <v>0</v>
      </c>
      <c r="AS15" s="29">
        <f t="shared" si="11"/>
        <v>0</v>
      </c>
      <c r="AT15" s="29">
        <f t="shared" si="12"/>
        <v>1</v>
      </c>
      <c r="AU15" s="29">
        <f t="shared" si="12"/>
        <v>0</v>
      </c>
      <c r="AV15" s="15">
        <f t="shared" si="13"/>
        <v>6</v>
      </c>
      <c r="AW15" s="29">
        <f t="shared" si="0"/>
        <v>0</v>
      </c>
      <c r="AX15" s="29">
        <f t="shared" si="1"/>
        <v>0</v>
      </c>
      <c r="AY15" s="29">
        <f t="shared" si="1"/>
        <v>6</v>
      </c>
      <c r="AZ15" s="29">
        <f t="shared" si="1"/>
        <v>0</v>
      </c>
      <c r="BC15" s="61" t="s">
        <v>11</v>
      </c>
      <c r="BD15" s="63">
        <v>12</v>
      </c>
      <c r="BE15" s="64">
        <f>VALUE(C31)</f>
        <v>54</v>
      </c>
      <c r="BF15" s="64">
        <f>VALUE(H31)</f>
        <v>326</v>
      </c>
      <c r="BG15" s="65">
        <f>BE15/BD15</f>
        <v>4.5</v>
      </c>
      <c r="BH15" s="65">
        <f>BF15/BD15</f>
        <v>27.166666666666668</v>
      </c>
      <c r="BI15" s="74">
        <f>VALUE(D31)</f>
        <v>30</v>
      </c>
      <c r="BJ15" s="74">
        <f>VALUE(I31)</f>
        <v>175</v>
      </c>
      <c r="BK15" s="73">
        <f>VALUE(F31)</f>
        <v>14</v>
      </c>
      <c r="BL15" s="73">
        <f>VALUE(K31)</f>
        <v>88</v>
      </c>
      <c r="BM15" s="74">
        <f>SUM(E31,G31)</f>
        <v>10</v>
      </c>
      <c r="BN15" s="74">
        <f>SUM(J31,L31)</f>
        <v>63</v>
      </c>
      <c r="BO15" s="73">
        <f>BI15/BD15</f>
        <v>2.5</v>
      </c>
      <c r="BP15" s="73">
        <f>BJ15/BD15</f>
        <v>14.583333333333334</v>
      </c>
      <c r="BQ15" s="73">
        <f>BK15/BD15</f>
        <v>1.1666666666666667</v>
      </c>
      <c r="BR15" s="73">
        <f>BL15/BD15</f>
        <v>7.333333333333333</v>
      </c>
      <c r="BS15" s="73">
        <f>BM15/BD15</f>
        <v>0.8333333333333334</v>
      </c>
      <c r="BT15" s="73">
        <f>BN15/BD15</f>
        <v>5.25</v>
      </c>
    </row>
    <row r="16" spans="1:72" ht="16.5" thickBot="1" thickTop="1">
      <c r="A16" s="2">
        <v>7</v>
      </c>
      <c r="B16" s="58" t="s">
        <v>25</v>
      </c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  <c r="BC16" s="61" t="s">
        <v>12</v>
      </c>
      <c r="BD16" s="63">
        <v>12</v>
      </c>
      <c r="BE16" s="64">
        <f>VALUE(M31)</f>
        <v>56</v>
      </c>
      <c r="BF16" s="64">
        <f>VALUE(R31)</f>
        <v>345</v>
      </c>
      <c r="BG16" s="65">
        <f>BE16/BD16</f>
        <v>4.666666666666667</v>
      </c>
      <c r="BH16" s="65">
        <f>BF16/BD16</f>
        <v>28.75</v>
      </c>
      <c r="BI16" s="74">
        <f>VALUE(N31)</f>
        <v>19</v>
      </c>
      <c r="BJ16" s="74">
        <f>VALUE(S31)</f>
        <v>114</v>
      </c>
      <c r="BK16" s="73">
        <f>VALUE(P31)</f>
        <v>23</v>
      </c>
      <c r="BL16" s="73">
        <f>VALUE(U31)</f>
        <v>144</v>
      </c>
      <c r="BM16" s="74">
        <f>SUM(O31,Q31)</f>
        <v>14</v>
      </c>
      <c r="BN16" s="74">
        <f>SUM(T31,V31)</f>
        <v>87</v>
      </c>
      <c r="BO16" s="73">
        <f>BI16/BD16</f>
        <v>1.5833333333333333</v>
      </c>
      <c r="BP16" s="73">
        <f>BJ16/BD16</f>
        <v>9.5</v>
      </c>
      <c r="BQ16" s="73">
        <f>BK16/BD16</f>
        <v>1.9166666666666667</v>
      </c>
      <c r="BR16" s="73">
        <f>BL16/BD16</f>
        <v>12</v>
      </c>
      <c r="BS16" s="73">
        <f>BM16/BD16</f>
        <v>1.1666666666666667</v>
      </c>
      <c r="BT16" s="73">
        <f>BN16/BD16</f>
        <v>7.25</v>
      </c>
    </row>
    <row r="17" spans="1:72" ht="16.5" customHeight="1" thickBot="1" thickTop="1">
      <c r="A17" s="2">
        <v>8</v>
      </c>
      <c r="B17" s="57" t="s">
        <v>26</v>
      </c>
      <c r="C17" s="15">
        <f t="shared" si="2"/>
        <v>2</v>
      </c>
      <c r="D17" s="12"/>
      <c r="E17" s="9">
        <v>2</v>
      </c>
      <c r="F17" s="9"/>
      <c r="G17" s="21"/>
      <c r="H17" s="15">
        <f t="shared" si="3"/>
        <v>12</v>
      </c>
      <c r="I17" s="12"/>
      <c r="J17" s="9">
        <v>12</v>
      </c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2</v>
      </c>
      <c r="AR17" s="29">
        <f t="shared" si="11"/>
        <v>0</v>
      </c>
      <c r="AS17" s="29">
        <f t="shared" si="11"/>
        <v>2</v>
      </c>
      <c r="AT17" s="29">
        <f t="shared" si="12"/>
        <v>0</v>
      </c>
      <c r="AU17" s="29">
        <f t="shared" si="12"/>
        <v>0</v>
      </c>
      <c r="AV17" s="15">
        <f t="shared" si="13"/>
        <v>12</v>
      </c>
      <c r="AW17" s="29">
        <f t="shared" si="0"/>
        <v>0</v>
      </c>
      <c r="AX17" s="29">
        <f t="shared" si="1"/>
        <v>12</v>
      </c>
      <c r="AY17" s="29">
        <f t="shared" si="1"/>
        <v>0</v>
      </c>
      <c r="AZ17" s="29">
        <f t="shared" si="1"/>
        <v>0</v>
      </c>
      <c r="BC17" s="61" t="s">
        <v>13</v>
      </c>
      <c r="BD17" s="63">
        <v>12</v>
      </c>
      <c r="BE17" s="64">
        <f>VALUE(W31)</f>
        <v>0</v>
      </c>
      <c r="BF17" s="64">
        <f>VALUE(AB31)</f>
        <v>0</v>
      </c>
      <c r="BG17" s="65">
        <f>BE17/BD17</f>
        <v>0</v>
      </c>
      <c r="BH17" s="65">
        <f>BF17/BD17</f>
        <v>0</v>
      </c>
      <c r="BI17" s="74">
        <f>VALUE(X31)</f>
        <v>0</v>
      </c>
      <c r="BJ17" s="74">
        <f>VALUE(AC31)</f>
        <v>0</v>
      </c>
      <c r="BK17" s="73">
        <f>VALUE(Z31)</f>
        <v>0</v>
      </c>
      <c r="BL17" s="73">
        <f>VALUE(AE31)</f>
        <v>0</v>
      </c>
      <c r="BM17" s="74">
        <f>SUM(Y31,AA31)</f>
        <v>0</v>
      </c>
      <c r="BN17" s="74">
        <f>SUM(AD31,AF31)</f>
        <v>0</v>
      </c>
      <c r="BO17" s="73">
        <f>BI17/BD17</f>
        <v>0</v>
      </c>
      <c r="BP17" s="73">
        <f>BJ17/BD17</f>
        <v>0</v>
      </c>
      <c r="BQ17" s="73">
        <f>BK17/BD17</f>
        <v>0</v>
      </c>
      <c r="BR17" s="73">
        <f>BL17/BD17</f>
        <v>0</v>
      </c>
      <c r="BS17" s="73">
        <f>BM17/BD17</f>
        <v>0</v>
      </c>
      <c r="BT17" s="73">
        <f>BN17/BD17</f>
        <v>0</v>
      </c>
    </row>
    <row r="18" spans="1:72" ht="16.5" customHeight="1" thickBot="1" thickTop="1">
      <c r="A18" s="2">
        <v>9</v>
      </c>
      <c r="B18" s="57" t="s">
        <v>28</v>
      </c>
      <c r="C18" s="15">
        <f t="shared" si="2"/>
        <v>3</v>
      </c>
      <c r="D18" s="14"/>
      <c r="E18" s="11"/>
      <c r="F18" s="10"/>
      <c r="G18" s="22">
        <v>3</v>
      </c>
      <c r="H18" s="15">
        <f t="shared" si="3"/>
        <v>19</v>
      </c>
      <c r="I18" s="24"/>
      <c r="J18" s="7"/>
      <c r="K18" s="7"/>
      <c r="L18" s="7">
        <v>19</v>
      </c>
      <c r="M18" s="15">
        <f t="shared" si="4"/>
        <v>3</v>
      </c>
      <c r="N18" s="14"/>
      <c r="O18" s="11"/>
      <c r="P18" s="10"/>
      <c r="Q18" s="22">
        <v>3</v>
      </c>
      <c r="R18" s="15">
        <f t="shared" si="5"/>
        <v>20</v>
      </c>
      <c r="S18" s="24"/>
      <c r="T18" s="7"/>
      <c r="U18" s="7"/>
      <c r="V18" s="7">
        <v>20</v>
      </c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6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6</v>
      </c>
      <c r="AV18" s="15">
        <f t="shared" si="13"/>
        <v>39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39</v>
      </c>
      <c r="BC18" s="61" t="s">
        <v>42</v>
      </c>
      <c r="BD18" s="63">
        <v>12</v>
      </c>
      <c r="BE18" s="64">
        <f>VALUE(AG31)</f>
        <v>0</v>
      </c>
      <c r="BF18" s="64">
        <f>VALUE(AL31)</f>
        <v>0</v>
      </c>
      <c r="BG18" s="65">
        <f>BE18/BD18</f>
        <v>0</v>
      </c>
      <c r="BH18" s="65">
        <f>BF18/BD18</f>
        <v>0</v>
      </c>
      <c r="BI18" s="74">
        <f>VALUE(AH31)</f>
        <v>0</v>
      </c>
      <c r="BJ18" s="74">
        <f>VALUE(AM31)</f>
        <v>0</v>
      </c>
      <c r="BK18" s="73">
        <f>VALUE(AJ31)</f>
        <v>0</v>
      </c>
      <c r="BL18" s="73">
        <f>VALUE(AO31)</f>
        <v>0</v>
      </c>
      <c r="BM18" s="74">
        <f>SUM(AI31,AK31)</f>
        <v>0</v>
      </c>
      <c r="BN18" s="74">
        <f>SUM(AN31,AP31)</f>
        <v>0</v>
      </c>
      <c r="BO18" s="73">
        <f>BI18/BD18</f>
        <v>0</v>
      </c>
      <c r="BP18" s="73">
        <f>BJ18/BD18</f>
        <v>0</v>
      </c>
      <c r="BQ18" s="73">
        <f>BK18/BD18</f>
        <v>0</v>
      </c>
      <c r="BR18" s="73">
        <f>BL18/BD18</f>
        <v>0</v>
      </c>
      <c r="BS18" s="73">
        <f>BM18/BD18</f>
        <v>0</v>
      </c>
      <c r="BT18" s="73">
        <f>BN18/BD18</f>
        <v>0</v>
      </c>
    </row>
    <row r="19" spans="1:72" ht="16.5" thickBot="1" thickTop="1">
      <c r="A19" s="2">
        <v>10</v>
      </c>
      <c r="B19" s="57" t="s">
        <v>31</v>
      </c>
      <c r="C19" s="15">
        <f t="shared" si="2"/>
        <v>14</v>
      </c>
      <c r="D19" s="12">
        <v>12</v>
      </c>
      <c r="E19" s="9"/>
      <c r="F19" s="9">
        <v>2</v>
      </c>
      <c r="G19" s="21"/>
      <c r="H19" s="15">
        <f t="shared" si="3"/>
        <v>80</v>
      </c>
      <c r="I19" s="12">
        <v>67</v>
      </c>
      <c r="J19" s="9"/>
      <c r="K19" s="9">
        <v>13</v>
      </c>
      <c r="L19" s="9"/>
      <c r="M19" s="15">
        <f t="shared" si="4"/>
        <v>7</v>
      </c>
      <c r="N19" s="12">
        <v>1</v>
      </c>
      <c r="O19" s="9">
        <v>2</v>
      </c>
      <c r="P19" s="9">
        <v>4</v>
      </c>
      <c r="Q19" s="21"/>
      <c r="R19" s="15">
        <f t="shared" si="5"/>
        <v>43</v>
      </c>
      <c r="S19" s="12">
        <v>6</v>
      </c>
      <c r="T19" s="9">
        <v>12</v>
      </c>
      <c r="U19" s="9">
        <v>25</v>
      </c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21</v>
      </c>
      <c r="AR19" s="29">
        <f t="shared" si="11"/>
        <v>13</v>
      </c>
      <c r="AS19" s="29">
        <f t="shared" si="11"/>
        <v>2</v>
      </c>
      <c r="AT19" s="29">
        <f t="shared" si="12"/>
        <v>6</v>
      </c>
      <c r="AU19" s="29">
        <f t="shared" si="12"/>
        <v>0</v>
      </c>
      <c r="AV19" s="15">
        <f t="shared" si="13"/>
        <v>123</v>
      </c>
      <c r="AW19" s="29">
        <f t="shared" si="0"/>
        <v>73</v>
      </c>
      <c r="AX19" s="29">
        <f t="shared" si="1"/>
        <v>12</v>
      </c>
      <c r="AY19" s="29">
        <f t="shared" si="1"/>
        <v>38</v>
      </c>
      <c r="AZ19" s="29">
        <f t="shared" si="1"/>
        <v>0</v>
      </c>
      <c r="BC19" s="61" t="s">
        <v>15</v>
      </c>
      <c r="BD19" s="75">
        <v>12</v>
      </c>
      <c r="BE19" s="64">
        <f>VALUE(AQ31)</f>
        <v>110</v>
      </c>
      <c r="BF19" s="64">
        <f>VALUE(AV31)</f>
        <v>671</v>
      </c>
      <c r="BG19" s="65">
        <f>BE19/BD19</f>
        <v>9.166666666666666</v>
      </c>
      <c r="BH19" s="65">
        <f>BF19/BD19</f>
        <v>55.916666666666664</v>
      </c>
      <c r="BI19" s="74">
        <f>VALUE(AR31)</f>
        <v>49</v>
      </c>
      <c r="BJ19" s="74">
        <f>VALUE(AW31)</f>
        <v>289</v>
      </c>
      <c r="BK19" s="73">
        <f>VALUE(AT31)</f>
        <v>37</v>
      </c>
      <c r="BL19" s="73">
        <f>VALUE(AY31)</f>
        <v>232</v>
      </c>
      <c r="BM19" s="74">
        <f>SUM(AS31,AU31)</f>
        <v>24</v>
      </c>
      <c r="BN19" s="74">
        <f>SUM(AX31,AZ31)</f>
        <v>150</v>
      </c>
      <c r="BO19" s="73">
        <f>BI19/BD19</f>
        <v>4.083333333333333</v>
      </c>
      <c r="BP19" s="73">
        <f>BJ19/BD19</f>
        <v>24.083333333333332</v>
      </c>
      <c r="BQ19" s="73">
        <f>BK19/BD19</f>
        <v>3.0833333333333335</v>
      </c>
      <c r="BR19" s="73">
        <f>BL19/BD19</f>
        <v>19.333333333333332</v>
      </c>
      <c r="BS19" s="73">
        <f>BM19/BD19</f>
        <v>2</v>
      </c>
      <c r="BT19" s="73">
        <f>BN19/BD19</f>
        <v>12.5</v>
      </c>
    </row>
    <row r="20" spans="1:52" ht="16.5" customHeight="1" thickBot="1" thickTop="1">
      <c r="A20" s="2">
        <v>11</v>
      </c>
      <c r="B20" s="57" t="s">
        <v>32</v>
      </c>
      <c r="C20" s="15">
        <f t="shared" si="2"/>
        <v>7</v>
      </c>
      <c r="D20" s="12">
        <v>3</v>
      </c>
      <c r="E20" s="9"/>
      <c r="F20" s="9">
        <v>4</v>
      </c>
      <c r="G20" s="21"/>
      <c r="H20" s="15">
        <f t="shared" si="3"/>
        <v>42</v>
      </c>
      <c r="I20" s="12">
        <v>15</v>
      </c>
      <c r="J20" s="9"/>
      <c r="K20" s="9">
        <v>27</v>
      </c>
      <c r="L20" s="9"/>
      <c r="M20" s="15">
        <f t="shared" si="4"/>
        <v>8</v>
      </c>
      <c r="N20" s="12">
        <v>4</v>
      </c>
      <c r="O20" s="9">
        <v>1</v>
      </c>
      <c r="P20" s="9">
        <v>3</v>
      </c>
      <c r="Q20" s="21"/>
      <c r="R20" s="15">
        <f t="shared" si="5"/>
        <v>50</v>
      </c>
      <c r="S20" s="12">
        <v>24</v>
      </c>
      <c r="T20" s="9">
        <v>6</v>
      </c>
      <c r="U20" s="9">
        <v>20</v>
      </c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15</v>
      </c>
      <c r="AR20" s="29">
        <f t="shared" si="11"/>
        <v>7</v>
      </c>
      <c r="AS20" s="29">
        <f t="shared" si="11"/>
        <v>1</v>
      </c>
      <c r="AT20" s="29">
        <f t="shared" si="12"/>
        <v>7</v>
      </c>
      <c r="AU20" s="29">
        <f t="shared" si="12"/>
        <v>0</v>
      </c>
      <c r="AV20" s="15">
        <f t="shared" si="13"/>
        <v>92</v>
      </c>
      <c r="AW20" s="29">
        <f t="shared" si="0"/>
        <v>39</v>
      </c>
      <c r="AX20" s="29">
        <f>SUM(J20,T20,AD20,AN20)</f>
        <v>6</v>
      </c>
      <c r="AY20" s="29">
        <f t="shared" si="1"/>
        <v>47</v>
      </c>
      <c r="AZ20" s="29">
        <f>SUM(L20,V20,AF20,AP20)</f>
        <v>0</v>
      </c>
    </row>
    <row r="21" spans="1:52" ht="16.5" customHeight="1" thickBot="1" thickTop="1">
      <c r="A21" s="2">
        <v>12</v>
      </c>
      <c r="B21" s="57" t="s">
        <v>34</v>
      </c>
      <c r="C21" s="15">
        <f t="shared" si="2"/>
        <v>16</v>
      </c>
      <c r="D21" s="12">
        <v>11</v>
      </c>
      <c r="E21" s="9"/>
      <c r="F21" s="9">
        <v>5</v>
      </c>
      <c r="G21" s="21"/>
      <c r="H21" s="15">
        <f t="shared" si="3"/>
        <v>96</v>
      </c>
      <c r="I21" s="12">
        <v>67</v>
      </c>
      <c r="J21" s="9"/>
      <c r="K21" s="9">
        <v>29</v>
      </c>
      <c r="L21" s="9"/>
      <c r="M21" s="15">
        <f t="shared" si="4"/>
        <v>11</v>
      </c>
      <c r="N21" s="12">
        <v>6</v>
      </c>
      <c r="O21" s="9"/>
      <c r="P21" s="9">
        <v>5</v>
      </c>
      <c r="Q21" s="21"/>
      <c r="R21" s="15">
        <f t="shared" si="5"/>
        <v>67</v>
      </c>
      <c r="S21" s="12">
        <v>37</v>
      </c>
      <c r="T21" s="9"/>
      <c r="U21" s="9">
        <v>30</v>
      </c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27</v>
      </c>
      <c r="AR21" s="29">
        <f t="shared" si="11"/>
        <v>17</v>
      </c>
      <c r="AS21" s="29">
        <f t="shared" si="11"/>
        <v>0</v>
      </c>
      <c r="AT21" s="29">
        <f t="shared" si="12"/>
        <v>10</v>
      </c>
      <c r="AU21" s="29">
        <f t="shared" si="12"/>
        <v>0</v>
      </c>
      <c r="AV21" s="15">
        <f t="shared" si="13"/>
        <v>163</v>
      </c>
      <c r="AW21" s="29">
        <f t="shared" si="0"/>
        <v>104</v>
      </c>
      <c r="AX21" s="29">
        <f t="shared" si="1"/>
        <v>0</v>
      </c>
      <c r="AY21" s="29">
        <f t="shared" si="1"/>
        <v>59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54</v>
      </c>
      <c r="D31" s="18">
        <f>SUM(D10:D30)</f>
        <v>30</v>
      </c>
      <c r="E31" s="19">
        <f>SUM(E10:E30)</f>
        <v>2</v>
      </c>
      <c r="F31" s="19">
        <f>SUM(F10:F30)</f>
        <v>14</v>
      </c>
      <c r="G31" s="19">
        <f>SUM(G10:G30)</f>
        <v>8</v>
      </c>
      <c r="H31" s="19">
        <f>SUM(I31:L31)</f>
        <v>326</v>
      </c>
      <c r="I31" s="19">
        <f>SUM(I10:I30)</f>
        <v>175</v>
      </c>
      <c r="J31" s="19">
        <f>SUM(J10:J30)</f>
        <v>12</v>
      </c>
      <c r="K31" s="19">
        <f>SUM(K10:K30)</f>
        <v>88</v>
      </c>
      <c r="L31" s="20">
        <f>SUM(L10:L30)</f>
        <v>51</v>
      </c>
      <c r="M31" s="25">
        <f>SUM(N31:Q31)</f>
        <v>56</v>
      </c>
      <c r="N31" s="18">
        <f>SUM(N10:N30)</f>
        <v>19</v>
      </c>
      <c r="O31" s="19">
        <f>SUM(O10:O30)</f>
        <v>5</v>
      </c>
      <c r="P31" s="19">
        <f>SUM(P10:P30)</f>
        <v>23</v>
      </c>
      <c r="Q31" s="19">
        <f>SUM(Q10:Q30)</f>
        <v>9</v>
      </c>
      <c r="R31" s="19">
        <f>SUM(S31:V31)</f>
        <v>345</v>
      </c>
      <c r="S31" s="19">
        <f>SUM(S10:S30)</f>
        <v>114</v>
      </c>
      <c r="T31" s="19">
        <f>SUM(T10:T30)</f>
        <v>30</v>
      </c>
      <c r="U31" s="19">
        <f>SUM(U10:U30)</f>
        <v>144</v>
      </c>
      <c r="V31" s="20">
        <f>SUM(V10:V30)</f>
        <v>57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110</v>
      </c>
      <c r="AR31" s="18">
        <f>SUM(AR10:AR30)</f>
        <v>49</v>
      </c>
      <c r="AS31" s="19">
        <f>SUM(AS10:AS30)</f>
        <v>7</v>
      </c>
      <c r="AT31" s="19">
        <f>SUM(AT10:AT30)</f>
        <v>37</v>
      </c>
      <c r="AU31" s="19">
        <f>SUM(AU10:AU30)</f>
        <v>17</v>
      </c>
      <c r="AV31" s="19">
        <f>SUM(AW31:AZ31)</f>
        <v>671</v>
      </c>
      <c r="AW31" s="19">
        <f>SUM(AW10:AW30)</f>
        <v>289</v>
      </c>
      <c r="AX31" s="19">
        <f>SUM(AX10:AX30)</f>
        <v>42</v>
      </c>
      <c r="AY31" s="19">
        <f>SUM(AY10:AY30)</f>
        <v>232</v>
      </c>
      <c r="AZ31" s="20">
        <f>SUM(AZ10:AZ30)</f>
        <v>108</v>
      </c>
    </row>
  </sheetData>
  <sheetProtection/>
  <mergeCells count="89"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  <mergeCell ref="AU6:AU9"/>
    <mergeCell ref="AJ6:AJ9"/>
    <mergeCell ref="AK6:AK9"/>
    <mergeCell ref="AL6:AL9"/>
    <mergeCell ref="AM6:AM9"/>
    <mergeCell ref="AN6:AN9"/>
    <mergeCell ref="AO6:AO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5:V5"/>
    <mergeCell ref="W5:AA5"/>
    <mergeCell ref="AB5:AF5"/>
    <mergeCell ref="AG5:AK5"/>
    <mergeCell ref="AL5:AP5"/>
    <mergeCell ref="AQ5:AU5"/>
    <mergeCell ref="AQ3:AZ3"/>
    <mergeCell ref="C4:L4"/>
    <mergeCell ref="M4:V4"/>
    <mergeCell ref="W4:AF4"/>
    <mergeCell ref="AG4:AP4"/>
    <mergeCell ref="AQ4:AZ4"/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BQ13:BR13"/>
    <mergeCell ref="BH13:BH14"/>
    <mergeCell ref="BE12:BF12"/>
    <mergeCell ref="BE13:BE14"/>
    <mergeCell ref="BF13:BF14"/>
    <mergeCell ref="BC10:BT10"/>
    <mergeCell ref="BI12:BN12"/>
    <mergeCell ref="BO12:BT12"/>
    <mergeCell ref="BI13:BJ13"/>
    <mergeCell ref="BK13:BL13"/>
    <mergeCell ref="BS13:BT13"/>
    <mergeCell ref="BD12:BD14"/>
    <mergeCell ref="BG12:BH12"/>
    <mergeCell ref="BG13:BG14"/>
    <mergeCell ref="BM13:BN13"/>
    <mergeCell ref="BO13:BP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4">
      <selection activeCell="A2" sqref="A2"/>
    </sheetView>
  </sheetViews>
  <sheetFormatPr defaultColWidth="9.140625" defaultRowHeight="15"/>
  <cols>
    <col min="1" max="1" width="3.421875" style="0" customWidth="1"/>
    <col min="2" max="2" width="27.28125" style="0" customWidth="1"/>
    <col min="3" max="3" width="4.57421875" style="0" customWidth="1"/>
    <col min="4" max="4" width="4.8515625" style="0" customWidth="1"/>
    <col min="5" max="5" width="5.140625" style="0" customWidth="1"/>
    <col min="6" max="6" width="5.57421875" style="0" customWidth="1"/>
    <col min="7" max="7" width="5.28125" style="0" customWidth="1"/>
    <col min="8" max="8" width="4.8515625" style="0" customWidth="1"/>
    <col min="9" max="9" width="5.140625" style="0" customWidth="1"/>
    <col min="10" max="10" width="6.140625" style="0" customWidth="1"/>
    <col min="11" max="11" width="5.8515625" style="0" customWidth="1"/>
    <col min="12" max="12" width="5.140625" style="0" customWidth="1"/>
    <col min="13" max="13" width="5.003906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5.421875" style="0" customWidth="1"/>
    <col min="19" max="19" width="4.8515625" style="0" customWidth="1"/>
    <col min="20" max="20" width="5.00390625" style="0" customWidth="1"/>
    <col min="21" max="21" width="6.140625" style="0" customWidth="1"/>
    <col min="22" max="22" width="4.28125" style="0" customWidth="1"/>
    <col min="23" max="23" width="5.28125" style="0" customWidth="1"/>
    <col min="24" max="24" width="5.140625" style="0" customWidth="1"/>
    <col min="25" max="25" width="5.7109375" style="0" customWidth="1"/>
    <col min="26" max="26" width="5.8515625" style="0" customWidth="1"/>
    <col min="27" max="27" width="4.8515625" style="0" customWidth="1"/>
    <col min="28" max="28" width="5.57421875" style="0" customWidth="1"/>
    <col min="29" max="29" width="4.7109375" style="0" customWidth="1"/>
    <col min="30" max="30" width="6.140625" style="0" customWidth="1"/>
    <col min="31" max="31" width="4.8515625" style="0" customWidth="1"/>
    <col min="32" max="32" width="4.57421875" style="0" customWidth="1"/>
    <col min="33" max="33" width="5.00390625" style="0" customWidth="1"/>
    <col min="34" max="34" width="5.57421875" style="0" customWidth="1"/>
    <col min="35" max="35" width="5.140625" style="0" customWidth="1"/>
    <col min="36" max="36" width="6.00390625" style="0" customWidth="1"/>
    <col min="37" max="37" width="4.57421875" style="0" customWidth="1"/>
    <col min="38" max="38" width="4.8515625" style="0" customWidth="1"/>
    <col min="39" max="39" width="5.00390625" style="0" customWidth="1"/>
    <col min="40" max="40" width="4.421875" style="0" customWidth="1"/>
    <col min="41" max="41" width="5.421875" style="0" customWidth="1"/>
    <col min="42" max="42" width="5.00390625" style="0" customWidth="1"/>
    <col min="43" max="43" width="5.421875" style="0" customWidth="1"/>
    <col min="44" max="44" width="6.28125" style="0" customWidth="1"/>
    <col min="45" max="46" width="6.00390625" style="0" customWidth="1"/>
    <col min="47" max="47" width="5.00390625" style="0" customWidth="1"/>
    <col min="48" max="48" width="5.28125" style="0" customWidth="1"/>
    <col min="49" max="49" width="5.140625" style="0" customWidth="1"/>
    <col min="50" max="50" width="5.7109375" style="0" customWidth="1"/>
    <col min="51" max="51" width="4.8515625" style="0" customWidth="1"/>
    <col min="52" max="52" width="4.57421875" style="0" customWidth="1"/>
  </cols>
  <sheetData>
    <row r="1" spans="1:52" ht="15.7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77" t="s">
        <v>0</v>
      </c>
      <c r="B3" s="77" t="s">
        <v>1</v>
      </c>
      <c r="C3" s="78" t="s">
        <v>11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12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13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14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15</v>
      </c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>
      <c r="A4" s="77"/>
      <c r="B4" s="77"/>
      <c r="C4" s="77" t="s">
        <v>9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9</v>
      </c>
      <c r="N4" s="77"/>
      <c r="O4" s="77"/>
      <c r="P4" s="77"/>
      <c r="Q4" s="77"/>
      <c r="R4" s="77"/>
      <c r="S4" s="77"/>
      <c r="T4" s="77"/>
      <c r="U4" s="77"/>
      <c r="V4" s="77"/>
      <c r="W4" s="77" t="s">
        <v>9</v>
      </c>
      <c r="X4" s="77"/>
      <c r="Y4" s="77"/>
      <c r="Z4" s="77"/>
      <c r="AA4" s="77"/>
      <c r="AB4" s="77"/>
      <c r="AC4" s="77"/>
      <c r="AD4" s="77"/>
      <c r="AE4" s="77"/>
      <c r="AF4" s="77"/>
      <c r="AG4" s="77" t="s">
        <v>9</v>
      </c>
      <c r="AH4" s="77"/>
      <c r="AI4" s="77"/>
      <c r="AJ4" s="77"/>
      <c r="AK4" s="77"/>
      <c r="AL4" s="77"/>
      <c r="AM4" s="77"/>
      <c r="AN4" s="77"/>
      <c r="AO4" s="77"/>
      <c r="AP4" s="77"/>
      <c r="AQ4" s="77" t="s">
        <v>9</v>
      </c>
      <c r="AR4" s="77"/>
      <c r="AS4" s="77"/>
      <c r="AT4" s="77"/>
      <c r="AU4" s="77"/>
      <c r="AV4" s="77"/>
      <c r="AW4" s="77"/>
      <c r="AX4" s="77"/>
      <c r="AY4" s="77"/>
      <c r="AZ4" s="77"/>
    </row>
    <row r="5" spans="1:52" ht="15">
      <c r="A5" s="77"/>
      <c r="B5" s="77"/>
      <c r="C5" s="77" t="s">
        <v>10</v>
      </c>
      <c r="D5" s="77"/>
      <c r="E5" s="77"/>
      <c r="F5" s="77"/>
      <c r="G5" s="77"/>
      <c r="H5" s="77" t="s">
        <v>2</v>
      </c>
      <c r="I5" s="77"/>
      <c r="J5" s="77"/>
      <c r="K5" s="77"/>
      <c r="L5" s="77"/>
      <c r="M5" s="77" t="s">
        <v>10</v>
      </c>
      <c r="N5" s="77"/>
      <c r="O5" s="77"/>
      <c r="P5" s="77"/>
      <c r="Q5" s="77"/>
      <c r="R5" s="77" t="s">
        <v>2</v>
      </c>
      <c r="S5" s="77"/>
      <c r="T5" s="77"/>
      <c r="U5" s="77"/>
      <c r="V5" s="77"/>
      <c r="W5" s="77" t="s">
        <v>10</v>
      </c>
      <c r="X5" s="77"/>
      <c r="Y5" s="77"/>
      <c r="Z5" s="77"/>
      <c r="AA5" s="77"/>
      <c r="AB5" s="77" t="s">
        <v>2</v>
      </c>
      <c r="AC5" s="77"/>
      <c r="AD5" s="77"/>
      <c r="AE5" s="77"/>
      <c r="AF5" s="77"/>
      <c r="AG5" s="77" t="s">
        <v>10</v>
      </c>
      <c r="AH5" s="77"/>
      <c r="AI5" s="77"/>
      <c r="AJ5" s="77"/>
      <c r="AK5" s="77"/>
      <c r="AL5" s="77" t="s">
        <v>2</v>
      </c>
      <c r="AM5" s="77"/>
      <c r="AN5" s="77"/>
      <c r="AO5" s="77"/>
      <c r="AP5" s="77"/>
      <c r="AQ5" s="77" t="s">
        <v>10</v>
      </c>
      <c r="AR5" s="77"/>
      <c r="AS5" s="77"/>
      <c r="AT5" s="77"/>
      <c r="AU5" s="77"/>
      <c r="AV5" s="77" t="s">
        <v>2</v>
      </c>
      <c r="AW5" s="77"/>
      <c r="AX5" s="77"/>
      <c r="AY5" s="77"/>
      <c r="AZ5" s="77"/>
    </row>
    <row r="6" spans="1:52" ht="15">
      <c r="A6" s="77"/>
      <c r="B6" s="77"/>
      <c r="C6" s="79" t="s">
        <v>3</v>
      </c>
      <c r="D6" s="79" t="s">
        <v>4</v>
      </c>
      <c r="E6" s="79" t="s">
        <v>7</v>
      </c>
      <c r="F6" s="79" t="s">
        <v>8</v>
      </c>
      <c r="G6" s="79" t="s">
        <v>5</v>
      </c>
      <c r="H6" s="79" t="s">
        <v>3</v>
      </c>
      <c r="I6" s="79" t="s">
        <v>4</v>
      </c>
      <c r="J6" s="79" t="s">
        <v>7</v>
      </c>
      <c r="K6" s="79" t="s">
        <v>8</v>
      </c>
      <c r="L6" s="79" t="s">
        <v>5</v>
      </c>
      <c r="M6" s="79" t="s">
        <v>3</v>
      </c>
      <c r="N6" s="79" t="s">
        <v>4</v>
      </c>
      <c r="O6" s="79" t="s">
        <v>7</v>
      </c>
      <c r="P6" s="79" t="s">
        <v>8</v>
      </c>
      <c r="Q6" s="79" t="s">
        <v>5</v>
      </c>
      <c r="R6" s="79" t="s">
        <v>3</v>
      </c>
      <c r="S6" s="79" t="s">
        <v>4</v>
      </c>
      <c r="T6" s="79" t="s">
        <v>7</v>
      </c>
      <c r="U6" s="79" t="s">
        <v>8</v>
      </c>
      <c r="V6" s="79" t="s">
        <v>5</v>
      </c>
      <c r="W6" s="79" t="s">
        <v>3</v>
      </c>
      <c r="X6" s="79" t="s">
        <v>4</v>
      </c>
      <c r="Y6" s="79" t="s">
        <v>7</v>
      </c>
      <c r="Z6" s="79" t="s">
        <v>8</v>
      </c>
      <c r="AA6" s="79" t="s">
        <v>5</v>
      </c>
      <c r="AB6" s="79" t="s">
        <v>3</v>
      </c>
      <c r="AC6" s="79" t="s">
        <v>4</v>
      </c>
      <c r="AD6" s="79" t="s">
        <v>7</v>
      </c>
      <c r="AE6" s="79" t="s">
        <v>8</v>
      </c>
      <c r="AF6" s="79" t="s">
        <v>5</v>
      </c>
      <c r="AG6" s="79" t="s">
        <v>3</v>
      </c>
      <c r="AH6" s="79" t="s">
        <v>4</v>
      </c>
      <c r="AI6" s="79" t="s">
        <v>7</v>
      </c>
      <c r="AJ6" s="79" t="s">
        <v>8</v>
      </c>
      <c r="AK6" s="79" t="s">
        <v>5</v>
      </c>
      <c r="AL6" s="79" t="s">
        <v>3</v>
      </c>
      <c r="AM6" s="79" t="s">
        <v>4</v>
      </c>
      <c r="AN6" s="79" t="s">
        <v>7</v>
      </c>
      <c r="AO6" s="79" t="s">
        <v>8</v>
      </c>
      <c r="AP6" s="79" t="s">
        <v>5</v>
      </c>
      <c r="AQ6" s="79" t="s">
        <v>3</v>
      </c>
      <c r="AR6" s="79" t="s">
        <v>4</v>
      </c>
      <c r="AS6" s="79" t="s">
        <v>7</v>
      </c>
      <c r="AT6" s="79" t="s">
        <v>8</v>
      </c>
      <c r="AU6" s="79" t="s">
        <v>5</v>
      </c>
      <c r="AV6" s="79" t="s">
        <v>3</v>
      </c>
      <c r="AW6" s="79" t="s">
        <v>4</v>
      </c>
      <c r="AX6" s="79" t="s">
        <v>7</v>
      </c>
      <c r="AY6" s="79" t="s">
        <v>8</v>
      </c>
      <c r="AZ6" s="79" t="s">
        <v>5</v>
      </c>
    </row>
    <row r="7" spans="1:52" ht="15">
      <c r="A7" s="77"/>
      <c r="B7" s="7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15">
      <c r="A8" s="77"/>
      <c r="B8" s="77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</row>
    <row r="9" spans="1:52" ht="48" customHeight="1">
      <c r="A9" s="77"/>
      <c r="B9" s="7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  <mergeCell ref="AU6:AU9"/>
    <mergeCell ref="AJ6:AJ9"/>
    <mergeCell ref="AK6:AK9"/>
    <mergeCell ref="AL6:AL9"/>
    <mergeCell ref="AM6:AM9"/>
    <mergeCell ref="AN6:AN9"/>
    <mergeCell ref="AO6:AO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5:V5"/>
    <mergeCell ref="W5:AA5"/>
    <mergeCell ref="AB5:AF5"/>
    <mergeCell ref="AG5:AK5"/>
    <mergeCell ref="AL5:AP5"/>
    <mergeCell ref="AQ5:AU5"/>
    <mergeCell ref="AQ3:AZ3"/>
    <mergeCell ref="C4:L4"/>
    <mergeCell ref="M4:V4"/>
    <mergeCell ref="W4:AF4"/>
    <mergeCell ref="AG4:AP4"/>
    <mergeCell ref="AQ4:AZ4"/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B30" sqref="B30"/>
    </sheetView>
  </sheetViews>
  <sheetFormatPr defaultColWidth="9.140625" defaultRowHeight="15"/>
  <cols>
    <col min="1" max="1" width="4.140625" style="0" customWidth="1"/>
    <col min="2" max="2" width="27.00390625" style="0" customWidth="1"/>
    <col min="3" max="3" width="5.8515625" style="0" customWidth="1"/>
    <col min="4" max="4" width="5.57421875" style="0" customWidth="1"/>
    <col min="5" max="5" width="6.00390625" style="0" customWidth="1"/>
    <col min="6" max="6" width="5.7109375" style="0" customWidth="1"/>
    <col min="7" max="8" width="5.421875" style="0" customWidth="1"/>
    <col min="9" max="9" width="5.57421875" style="0" customWidth="1"/>
    <col min="10" max="10" width="6.421875" style="0" customWidth="1"/>
    <col min="11" max="11" width="6.7109375" style="0" customWidth="1"/>
    <col min="12" max="12" width="4.8515625" style="0" customWidth="1"/>
    <col min="13" max="13" width="5.140625" style="0" customWidth="1"/>
    <col min="14" max="14" width="5.421875" style="0" customWidth="1"/>
    <col min="15" max="15" width="6.00390625" style="0" customWidth="1"/>
    <col min="16" max="16" width="6.140625" style="0" customWidth="1"/>
    <col min="17" max="17" width="5.57421875" style="0" customWidth="1"/>
    <col min="18" max="18" width="5.00390625" style="0" customWidth="1"/>
    <col min="19" max="19" width="5.28125" style="0" customWidth="1"/>
    <col min="20" max="20" width="5.7109375" style="0" customWidth="1"/>
    <col min="21" max="21" width="6.140625" style="0" customWidth="1"/>
    <col min="22" max="23" width="5.140625" style="0" customWidth="1"/>
    <col min="24" max="24" width="5.421875" style="0" customWidth="1"/>
    <col min="25" max="25" width="5.7109375" style="0" customWidth="1"/>
    <col min="26" max="26" width="5.421875" style="0" customWidth="1"/>
    <col min="27" max="27" width="4.140625" style="0" customWidth="1"/>
    <col min="28" max="28" width="4.7109375" style="0" customWidth="1"/>
    <col min="29" max="29" width="5.00390625" style="0" customWidth="1"/>
    <col min="30" max="30" width="5.8515625" style="0" customWidth="1"/>
    <col min="31" max="31" width="5.57421875" style="0" customWidth="1"/>
    <col min="32" max="32" width="5.140625" style="0" customWidth="1"/>
    <col min="33" max="34" width="5.8515625" style="0" customWidth="1"/>
    <col min="35" max="35" width="5.28125" style="0" customWidth="1"/>
    <col min="36" max="36" width="5.8515625" style="0" customWidth="1"/>
    <col min="37" max="37" width="5.7109375" style="0" customWidth="1"/>
    <col min="38" max="38" width="6.00390625" style="0" customWidth="1"/>
    <col min="39" max="39" width="5.28125" style="0" customWidth="1"/>
    <col min="40" max="40" width="6.421875" style="0" customWidth="1"/>
    <col min="41" max="41" width="6.140625" style="0" customWidth="1"/>
    <col min="42" max="42" width="5.421875" style="0" customWidth="1"/>
    <col min="43" max="43" width="5.57421875" style="0" customWidth="1"/>
    <col min="44" max="45" width="5.8515625" style="0" customWidth="1"/>
    <col min="46" max="46" width="6.7109375" style="0" customWidth="1"/>
    <col min="47" max="47" width="5.140625" style="0" customWidth="1"/>
    <col min="48" max="48" width="5.00390625" style="0" customWidth="1"/>
    <col min="49" max="49" width="5.7109375" style="0" customWidth="1"/>
    <col min="50" max="50" width="6.7109375" style="0" customWidth="1"/>
    <col min="51" max="51" width="7.00390625" style="0" customWidth="1"/>
    <col min="52" max="52" width="5.00390625" style="0" customWidth="1"/>
  </cols>
  <sheetData>
    <row r="1" spans="1:52" ht="15.7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 customHeight="1">
      <c r="A3" s="77" t="s">
        <v>0</v>
      </c>
      <c r="B3" s="77" t="s">
        <v>1</v>
      </c>
      <c r="C3" s="78" t="s">
        <v>11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12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13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14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15</v>
      </c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5" customHeight="1">
      <c r="A4" s="77"/>
      <c r="B4" s="77"/>
      <c r="C4" s="77" t="s">
        <v>9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9</v>
      </c>
      <c r="N4" s="77"/>
      <c r="O4" s="77"/>
      <c r="P4" s="77"/>
      <c r="Q4" s="77"/>
      <c r="R4" s="77"/>
      <c r="S4" s="77"/>
      <c r="T4" s="77"/>
      <c r="U4" s="77"/>
      <c r="V4" s="77"/>
      <c r="W4" s="77" t="s">
        <v>9</v>
      </c>
      <c r="X4" s="77"/>
      <c r="Y4" s="77"/>
      <c r="Z4" s="77"/>
      <c r="AA4" s="77"/>
      <c r="AB4" s="77"/>
      <c r="AC4" s="77"/>
      <c r="AD4" s="77"/>
      <c r="AE4" s="77"/>
      <c r="AF4" s="77"/>
      <c r="AG4" s="77" t="s">
        <v>9</v>
      </c>
      <c r="AH4" s="77"/>
      <c r="AI4" s="77"/>
      <c r="AJ4" s="77"/>
      <c r="AK4" s="77"/>
      <c r="AL4" s="77"/>
      <c r="AM4" s="77"/>
      <c r="AN4" s="77"/>
      <c r="AO4" s="77"/>
      <c r="AP4" s="77"/>
      <c r="AQ4" s="77" t="s">
        <v>9</v>
      </c>
      <c r="AR4" s="77"/>
      <c r="AS4" s="77"/>
      <c r="AT4" s="77"/>
      <c r="AU4" s="77"/>
      <c r="AV4" s="77"/>
      <c r="AW4" s="77"/>
      <c r="AX4" s="77"/>
      <c r="AY4" s="77"/>
      <c r="AZ4" s="77"/>
    </row>
    <row r="5" spans="1:52" ht="15">
      <c r="A5" s="77"/>
      <c r="B5" s="77"/>
      <c r="C5" s="77" t="s">
        <v>10</v>
      </c>
      <c r="D5" s="77"/>
      <c r="E5" s="77"/>
      <c r="F5" s="77"/>
      <c r="G5" s="77"/>
      <c r="H5" s="77" t="s">
        <v>2</v>
      </c>
      <c r="I5" s="77"/>
      <c r="J5" s="77"/>
      <c r="K5" s="77"/>
      <c r="L5" s="77"/>
      <c r="M5" s="77" t="s">
        <v>10</v>
      </c>
      <c r="N5" s="77"/>
      <c r="O5" s="77"/>
      <c r="P5" s="77"/>
      <c r="Q5" s="77"/>
      <c r="R5" s="77" t="s">
        <v>2</v>
      </c>
      <c r="S5" s="77"/>
      <c r="T5" s="77"/>
      <c r="U5" s="77"/>
      <c r="V5" s="77"/>
      <c r="W5" s="77" t="s">
        <v>10</v>
      </c>
      <c r="X5" s="77"/>
      <c r="Y5" s="77"/>
      <c r="Z5" s="77"/>
      <c r="AA5" s="77"/>
      <c r="AB5" s="77" t="s">
        <v>2</v>
      </c>
      <c r="AC5" s="77"/>
      <c r="AD5" s="77"/>
      <c r="AE5" s="77"/>
      <c r="AF5" s="77"/>
      <c r="AG5" s="77" t="s">
        <v>10</v>
      </c>
      <c r="AH5" s="77"/>
      <c r="AI5" s="77"/>
      <c r="AJ5" s="77"/>
      <c r="AK5" s="77"/>
      <c r="AL5" s="77" t="s">
        <v>2</v>
      </c>
      <c r="AM5" s="77"/>
      <c r="AN5" s="77"/>
      <c r="AO5" s="77"/>
      <c r="AP5" s="77"/>
      <c r="AQ5" s="77" t="s">
        <v>10</v>
      </c>
      <c r="AR5" s="77"/>
      <c r="AS5" s="77"/>
      <c r="AT5" s="77"/>
      <c r="AU5" s="77"/>
      <c r="AV5" s="77" t="s">
        <v>2</v>
      </c>
      <c r="AW5" s="77"/>
      <c r="AX5" s="77"/>
      <c r="AY5" s="77"/>
      <c r="AZ5" s="77"/>
    </row>
    <row r="6" spans="1:52" ht="15" customHeight="1">
      <c r="A6" s="77"/>
      <c r="B6" s="77"/>
      <c r="C6" s="79" t="s">
        <v>3</v>
      </c>
      <c r="D6" s="79" t="s">
        <v>4</v>
      </c>
      <c r="E6" s="79" t="s">
        <v>7</v>
      </c>
      <c r="F6" s="79" t="s">
        <v>8</v>
      </c>
      <c r="G6" s="79" t="s">
        <v>5</v>
      </c>
      <c r="H6" s="79" t="s">
        <v>3</v>
      </c>
      <c r="I6" s="79" t="s">
        <v>4</v>
      </c>
      <c r="J6" s="79" t="s">
        <v>7</v>
      </c>
      <c r="K6" s="79" t="s">
        <v>8</v>
      </c>
      <c r="L6" s="79" t="s">
        <v>5</v>
      </c>
      <c r="M6" s="79" t="s">
        <v>3</v>
      </c>
      <c r="N6" s="79" t="s">
        <v>4</v>
      </c>
      <c r="O6" s="79" t="s">
        <v>7</v>
      </c>
      <c r="P6" s="79" t="s">
        <v>8</v>
      </c>
      <c r="Q6" s="79" t="s">
        <v>5</v>
      </c>
      <c r="R6" s="79" t="s">
        <v>3</v>
      </c>
      <c r="S6" s="79" t="s">
        <v>4</v>
      </c>
      <c r="T6" s="79" t="s">
        <v>7</v>
      </c>
      <c r="U6" s="79" t="s">
        <v>8</v>
      </c>
      <c r="V6" s="79" t="s">
        <v>5</v>
      </c>
      <c r="W6" s="79" t="s">
        <v>3</v>
      </c>
      <c r="X6" s="79" t="s">
        <v>4</v>
      </c>
      <c r="Y6" s="79" t="s">
        <v>7</v>
      </c>
      <c r="Z6" s="79" t="s">
        <v>8</v>
      </c>
      <c r="AA6" s="79" t="s">
        <v>5</v>
      </c>
      <c r="AB6" s="79" t="s">
        <v>3</v>
      </c>
      <c r="AC6" s="79" t="s">
        <v>4</v>
      </c>
      <c r="AD6" s="79" t="s">
        <v>7</v>
      </c>
      <c r="AE6" s="79" t="s">
        <v>8</v>
      </c>
      <c r="AF6" s="79" t="s">
        <v>5</v>
      </c>
      <c r="AG6" s="79" t="s">
        <v>3</v>
      </c>
      <c r="AH6" s="79" t="s">
        <v>4</v>
      </c>
      <c r="AI6" s="79" t="s">
        <v>7</v>
      </c>
      <c r="AJ6" s="79" t="s">
        <v>8</v>
      </c>
      <c r="AK6" s="79" t="s">
        <v>5</v>
      </c>
      <c r="AL6" s="79" t="s">
        <v>3</v>
      </c>
      <c r="AM6" s="79" t="s">
        <v>4</v>
      </c>
      <c r="AN6" s="79" t="s">
        <v>7</v>
      </c>
      <c r="AO6" s="79" t="s">
        <v>8</v>
      </c>
      <c r="AP6" s="79" t="s">
        <v>5</v>
      </c>
      <c r="AQ6" s="79" t="s">
        <v>3</v>
      </c>
      <c r="AR6" s="79" t="s">
        <v>4</v>
      </c>
      <c r="AS6" s="79" t="s">
        <v>7</v>
      </c>
      <c r="AT6" s="79" t="s">
        <v>8</v>
      </c>
      <c r="AU6" s="79" t="s">
        <v>5</v>
      </c>
      <c r="AV6" s="79" t="s">
        <v>3</v>
      </c>
      <c r="AW6" s="79" t="s">
        <v>4</v>
      </c>
      <c r="AX6" s="79" t="s">
        <v>7</v>
      </c>
      <c r="AY6" s="79" t="s">
        <v>8</v>
      </c>
      <c r="AZ6" s="79" t="s">
        <v>5</v>
      </c>
    </row>
    <row r="7" spans="1:52" ht="15">
      <c r="A7" s="77"/>
      <c r="B7" s="7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15">
      <c r="A8" s="77"/>
      <c r="B8" s="77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</row>
    <row r="9" spans="1:52" ht="46.5" customHeight="1">
      <c r="A9" s="77"/>
      <c r="B9" s="7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  <mergeCell ref="AU6:AU9"/>
    <mergeCell ref="AJ6:AJ9"/>
    <mergeCell ref="AK6:AK9"/>
    <mergeCell ref="AL6:AL9"/>
    <mergeCell ref="AM6:AM9"/>
    <mergeCell ref="AN6:AN9"/>
    <mergeCell ref="AO6:AO9"/>
    <mergeCell ref="AD6:AD9"/>
    <mergeCell ref="AE6:AE9"/>
    <mergeCell ref="AF6:AF9"/>
    <mergeCell ref="AG6:AG9"/>
    <mergeCell ref="AH6:AH9"/>
    <mergeCell ref="AI6:AI9"/>
    <mergeCell ref="X6:X9"/>
    <mergeCell ref="Y6:Y9"/>
    <mergeCell ref="Z6:Z9"/>
    <mergeCell ref="AA6:AA9"/>
    <mergeCell ref="AB6:AB9"/>
    <mergeCell ref="AC6:AC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R5:V5"/>
    <mergeCell ref="W5:AA5"/>
    <mergeCell ref="AB5:AF5"/>
    <mergeCell ref="AG5:AK5"/>
    <mergeCell ref="AL5:AP5"/>
    <mergeCell ref="AQ5:AU5"/>
    <mergeCell ref="AQ3:AZ3"/>
    <mergeCell ref="C4:L4"/>
    <mergeCell ref="M4:V4"/>
    <mergeCell ref="W4:AF4"/>
    <mergeCell ref="AG4:AP4"/>
    <mergeCell ref="AQ4:AZ4"/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Учёт посещаемости учащихся</dc:title>
  <dc:subject>Мониторинг</dc:subject>
  <dc:creator>Койнова Ольга Николаевна</dc:creator>
  <cp:keywords/>
  <dc:description/>
  <cp:lastModifiedBy>Master</cp:lastModifiedBy>
  <cp:lastPrinted>2011-11-04T14:29:19Z</cp:lastPrinted>
  <dcterms:created xsi:type="dcterms:W3CDTF">2011-03-28T15:37:43Z</dcterms:created>
  <dcterms:modified xsi:type="dcterms:W3CDTF">2012-01-13T14:00:04Z</dcterms:modified>
  <cp:category/>
  <cp:version/>
  <cp:contentType/>
  <cp:contentStatus/>
</cp:coreProperties>
</file>