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2"/>
  </bookViews>
  <sheets>
    <sheet name="урок 2-1" sheetId="1" r:id="rId1"/>
    <sheet name="урок 2-2" sheetId="2" r:id="rId2"/>
    <sheet name="урок 7-1" sheetId="3" r:id="rId3"/>
  </sheets>
  <definedNames>
    <definedName name="_xlnm._FilterDatabase" localSheetId="0" hidden="1">'урок 2-1'!$B$3:$C$12</definedName>
    <definedName name="_xlnm.Extract" localSheetId="0">'урок 2-1'!$D$3:$E$3</definedName>
    <definedName name="крит">'урок 2-1'!$B$3:$B$12</definedName>
    <definedName name="_xlnm.Criteria" localSheetId="0">'урок 2-1'!#REF!</definedName>
    <definedName name="_xlnm.Criteria">'урок 2-1'!$B$3:$B$12</definedName>
  </definedNames>
  <calcPr calcId="125725"/>
</workbook>
</file>

<file path=xl/calcChain.xml><?xml version="1.0" encoding="utf-8"?>
<calcChain xmlns="http://schemas.openxmlformats.org/spreadsheetml/2006/main">
  <c r="E14" i="3"/>
  <c r="H8"/>
  <c r="H6"/>
  <c r="I6"/>
  <c r="H7"/>
  <c r="I8"/>
  <c r="E13"/>
  <c r="F14"/>
  <c r="E12"/>
  <c r="I7"/>
  <c r="H5"/>
  <c r="I5"/>
  <c r="H14" i="2"/>
  <c r="G14"/>
  <c r="C22"/>
  <c r="E28"/>
  <c r="F14"/>
  <c r="C21"/>
  <c r="E14"/>
  <c r="C20"/>
  <c r="D28"/>
  <c r="D14"/>
  <c r="C18"/>
  <c r="C14"/>
  <c r="C23"/>
  <c r="C21" i="1"/>
  <c r="C22"/>
  <c r="F28" i="2"/>
  <c r="C17"/>
  <c r="B28"/>
  <c r="C19"/>
  <c r="C28"/>
  <c r="G28"/>
</calcChain>
</file>

<file path=xl/comments1.xml><?xml version="1.0" encoding="utf-8"?>
<comments xmlns="http://schemas.openxmlformats.org/spreadsheetml/2006/main">
  <authors>
    <author>Компьютер учитель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Компьютер учитель:</t>
        </r>
        <r>
          <rPr>
            <sz val="9"/>
            <color indexed="81"/>
            <rFont val="Tahoma"/>
            <charset val="1"/>
          </rPr>
          <t xml:space="preserve">
(млрд экю)
</t>
        </r>
      </text>
    </comment>
  </commentList>
</comments>
</file>

<file path=xl/sharedStrings.xml><?xml version="1.0" encoding="utf-8"?>
<sst xmlns="http://schemas.openxmlformats.org/spreadsheetml/2006/main" count="86" uniqueCount="66">
  <si>
    <t>задание 1</t>
  </si>
  <si>
    <t>№ п/п</t>
  </si>
  <si>
    <t>статьи бюджета</t>
  </si>
  <si>
    <t xml:space="preserve">сумма </t>
  </si>
  <si>
    <t>импорт</t>
  </si>
  <si>
    <t>экспорт</t>
  </si>
  <si>
    <t>валовые внутренние инвестиции</t>
  </si>
  <si>
    <t>Определить ВНП по следующим данным                            (в млрд.ЭКЮ)</t>
  </si>
  <si>
    <t>#рента</t>
  </si>
  <si>
    <t>#косвенные налоги на бизнес</t>
  </si>
  <si>
    <t># амортизационные отчисления</t>
  </si>
  <si>
    <t># зарплата</t>
  </si>
  <si>
    <t>#  процент</t>
  </si>
  <si>
    <t># прибыль</t>
  </si>
  <si>
    <t># налоги на бизнес</t>
  </si>
  <si>
    <t>ВНП</t>
  </si>
  <si>
    <t>ЧНП</t>
  </si>
  <si>
    <t>НД</t>
  </si>
  <si>
    <t>задание 2</t>
  </si>
  <si>
    <t>индекс цен (дефлятор ВВП)</t>
  </si>
  <si>
    <t>годы</t>
  </si>
  <si>
    <t>благо</t>
  </si>
  <si>
    <t>цена</t>
  </si>
  <si>
    <t>количество</t>
  </si>
  <si>
    <t>учебники</t>
  </si>
  <si>
    <t>ручки</t>
  </si>
  <si>
    <t>тетради</t>
  </si>
  <si>
    <t>сумма</t>
  </si>
  <si>
    <t>стоимость благ</t>
  </si>
  <si>
    <t>p1999*q1995</t>
  </si>
  <si>
    <t>p1999*q1999</t>
  </si>
  <si>
    <t>p1995*q1995</t>
  </si>
  <si>
    <t>p2000*q1995</t>
  </si>
  <si>
    <t>p1995*q1999</t>
  </si>
  <si>
    <t>p2000*q2000</t>
  </si>
  <si>
    <t>p1995*q2000</t>
  </si>
  <si>
    <t>ИЦП1999</t>
  </si>
  <si>
    <t>ИЦП2000</t>
  </si>
  <si>
    <t>дефлятор1999</t>
  </si>
  <si>
    <t>темп инфляции</t>
  </si>
  <si>
    <t>темп изменения стоимости жизни</t>
  </si>
  <si>
    <t>дефлятор 2000</t>
  </si>
  <si>
    <t>расчёт банковского процента</t>
  </si>
  <si>
    <t>№п/п</t>
  </si>
  <si>
    <t>S</t>
  </si>
  <si>
    <t>I</t>
  </si>
  <si>
    <t>n</t>
  </si>
  <si>
    <t>i1</t>
  </si>
  <si>
    <t>n1</t>
  </si>
  <si>
    <t>t</t>
  </si>
  <si>
    <t>P</t>
  </si>
  <si>
    <t>P-S</t>
  </si>
  <si>
    <t>1 способ</t>
  </si>
  <si>
    <t>2 способ</t>
  </si>
  <si>
    <t>вариант</t>
  </si>
  <si>
    <t>формула</t>
  </si>
  <si>
    <t>сумма кредита</t>
  </si>
  <si>
    <t>наращенная сумма</t>
  </si>
  <si>
    <t>простые %</t>
  </si>
  <si>
    <t>сложные %</t>
  </si>
  <si>
    <t>P=S*(1+I)</t>
  </si>
  <si>
    <t xml:space="preserve">мастер функций </t>
  </si>
  <si>
    <t>БC(норма;число периодов;выплата;нз;тип)</t>
  </si>
  <si>
    <t>P=S*(1+I)^n</t>
  </si>
  <si>
    <t>ПРИЛОЖЕНИЕ 3</t>
  </si>
  <si>
    <t>банк.%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</si>
</sst>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Fill="1" applyBorder="1"/>
    <xf numFmtId="0" fontId="0" fillId="0" borderId="1" xfId="0" applyFill="1" applyBorder="1"/>
    <xf numFmtId="0" fontId="8" fillId="0" borderId="1" xfId="0" applyFont="1" applyBorder="1"/>
    <xf numFmtId="0" fontId="9" fillId="0" borderId="1" xfId="0" applyFont="1" applyBorder="1"/>
    <xf numFmtId="0" fontId="0" fillId="0" borderId="0" xfId="0" applyAlignment="1">
      <alignment textRotation="90"/>
    </xf>
    <xf numFmtId="10" fontId="7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1" xfId="0" applyBorder="1" applyAlignment="1">
      <alignment wrapText="1"/>
    </xf>
    <xf numFmtId="8" fontId="0" fillId="0" borderId="0" xfId="0" applyNumberFormat="1"/>
    <xf numFmtId="164" fontId="0" fillId="0" borderId="1" xfId="0" applyNumberFormat="1" applyBorder="1"/>
    <xf numFmtId="0" fontId="10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0" applyNumberFormat="1" applyFont="1" applyFill="1" applyBorder="1" applyAlignment="1" applyProtection="1">
      <alignment vertical="top"/>
    </xf>
    <xf numFmtId="0" fontId="13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>
      <c:tx>
        <c:rich>
          <a:bodyPr/>
          <a:lstStyle/>
          <a:p>
            <a:pPr>
              <a:defRPr/>
            </a:pPr>
            <a:r>
              <a:rPr lang="ru-RU"/>
              <a:t>показатели национальных счетов</a:t>
            </a:r>
          </a:p>
        </c:rich>
      </c:tx>
      <c:layout>
        <c:manualLayout>
          <c:xMode val="edge"/>
          <c:yMode val="edge"/>
          <c:x val="0.16257088846880907"/>
          <c:y val="3.559870550161813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'урок 2-1'!$C$3</c:f>
              <c:strCache>
                <c:ptCount val="1"/>
                <c:pt idx="0">
                  <c:v>сумма </c:v>
                </c:pt>
              </c:strCache>
            </c:strRef>
          </c:tx>
          <c:dLbls>
            <c:dLblPos val="ctr"/>
            <c:showVal val="1"/>
          </c:dLbls>
          <c:cat>
            <c:strRef>
              <c:f>'урок 2-1'!$B$20:$B$22</c:f>
              <c:strCache>
                <c:ptCount val="3"/>
                <c:pt idx="0">
                  <c:v>ВНП</c:v>
                </c:pt>
                <c:pt idx="1">
                  <c:v>ЧНП</c:v>
                </c:pt>
                <c:pt idx="2">
                  <c:v>НД</c:v>
                </c:pt>
              </c:strCache>
            </c:strRef>
          </c:cat>
          <c:val>
            <c:numRef>
              <c:f>'урок 2-1'!$C$20:$C$22</c:f>
              <c:numCache>
                <c:formatCode>General</c:formatCode>
                <c:ptCount val="3"/>
                <c:pt idx="0">
                  <c:v>11600</c:v>
                </c:pt>
                <c:pt idx="1">
                  <c:v>11100</c:v>
                </c:pt>
                <c:pt idx="2">
                  <c:v>10400</c:v>
                </c:pt>
              </c:numCache>
            </c:numRef>
          </c:val>
        </c:ser>
        <c:dLbls>
          <c:showVal val="1"/>
        </c:dLbls>
        <c:gapWidth val="75"/>
        <c:axId val="57793152"/>
        <c:axId val="58331904"/>
      </c:barChart>
      <c:catAx>
        <c:axId val="5779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наименования показателей</a:t>
                </a:r>
              </a:p>
            </c:rich>
          </c:tx>
          <c:layout>
            <c:manualLayout>
              <c:xMode val="edge"/>
              <c:yMode val="edge"/>
              <c:x val="0.37273040302854388"/>
              <c:y val="0.8786803591298662"/>
            </c:manualLayout>
          </c:layout>
        </c:title>
        <c:numFmt formatCode="General" sourceLinked="1"/>
        <c:tickLblPos val="nextTo"/>
        <c:crossAx val="58331904"/>
        <c:crosses val="autoZero"/>
        <c:auto val="1"/>
        <c:lblAlgn val="ctr"/>
        <c:lblOffset val="100"/>
      </c:catAx>
      <c:valAx>
        <c:axId val="583319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значения показателей</a:t>
                </a:r>
              </a:p>
            </c:rich>
          </c:tx>
          <c:layout/>
        </c:title>
        <c:numFmt formatCode="General" sourceLinked="1"/>
        <c:tickLblPos val="nextTo"/>
        <c:crossAx val="5779315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27</xdr:row>
      <xdr:rowOff>133350</xdr:rowOff>
    </xdr:from>
    <xdr:to>
      <xdr:col>6</xdr:col>
      <xdr:colOff>581025</xdr:colOff>
      <xdr:row>43</xdr:row>
      <xdr:rowOff>0</xdr:rowOff>
    </xdr:to>
    <xdr:graphicFrame macro="">
      <xdr:nvGraphicFramePr>
        <xdr:cNvPr id="104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0.09167</cdr:x>
      <cdr:y>0</cdr:y>
    </cdr:from>
    <cdr:to>
      <cdr:x>0.10167</cdr:x>
      <cdr:y>0.01667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100" y="-95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opLeftCell="A13" workbookViewId="0">
      <selection activeCell="G21" sqref="G21"/>
    </sheetView>
  </sheetViews>
  <sheetFormatPr defaultRowHeight="15"/>
  <cols>
    <col min="1" max="1" width="9.140625" style="1"/>
    <col min="2" max="2" width="30.7109375" customWidth="1"/>
    <col min="7" max="8" width="10.28515625" customWidth="1"/>
    <col min="9" max="10" width="10.85546875" customWidth="1"/>
  </cols>
  <sheetData>
    <row r="1" spans="1:5">
      <c r="A1" s="12" t="s">
        <v>0</v>
      </c>
    </row>
    <row r="2" spans="1:5" ht="29.25" customHeight="1">
      <c r="A2" s="34" t="s">
        <v>7</v>
      </c>
      <c r="B2" s="34"/>
      <c r="C2" s="34"/>
    </row>
    <row r="3" spans="1:5" ht="28.5" customHeight="1">
      <c r="A3" s="2" t="s">
        <v>1</v>
      </c>
      <c r="B3" s="3" t="s">
        <v>2</v>
      </c>
      <c r="C3" s="3" t="s">
        <v>3</v>
      </c>
      <c r="D3" s="4"/>
      <c r="E3" s="4"/>
    </row>
    <row r="4" spans="1:5">
      <c r="A4" s="2">
        <v>1</v>
      </c>
      <c r="B4" s="3" t="s">
        <v>4</v>
      </c>
      <c r="C4" s="3">
        <v>1200</v>
      </c>
      <c r="D4" s="4"/>
      <c r="E4" s="4"/>
    </row>
    <row r="5" spans="1:5">
      <c r="A5" s="2">
        <v>2</v>
      </c>
      <c r="B5" s="3" t="s">
        <v>10</v>
      </c>
      <c r="C5" s="3">
        <v>300</v>
      </c>
      <c r="D5" s="4"/>
      <c r="E5" s="4"/>
    </row>
    <row r="6" spans="1:5">
      <c r="A6" s="2">
        <v>3</v>
      </c>
      <c r="B6" s="3" t="s">
        <v>5</v>
      </c>
      <c r="C6" s="3">
        <v>1400</v>
      </c>
      <c r="D6" s="4"/>
      <c r="E6" s="4"/>
    </row>
    <row r="7" spans="1:5">
      <c r="A7" s="2">
        <v>4</v>
      </c>
      <c r="B7" s="3" t="s">
        <v>11</v>
      </c>
      <c r="C7" s="3">
        <v>8100</v>
      </c>
      <c r="D7" s="4"/>
      <c r="E7" s="4"/>
    </row>
    <row r="8" spans="1:5">
      <c r="A8" s="2">
        <v>5</v>
      </c>
      <c r="B8" s="3" t="s">
        <v>12</v>
      </c>
      <c r="C8" s="3">
        <v>200</v>
      </c>
      <c r="D8" s="4"/>
      <c r="E8" s="4"/>
    </row>
    <row r="9" spans="1:5">
      <c r="A9" s="2">
        <v>6</v>
      </c>
      <c r="B9" s="3" t="s">
        <v>8</v>
      </c>
      <c r="C9" s="3">
        <v>500</v>
      </c>
      <c r="D9" s="4"/>
      <c r="E9" s="4"/>
    </row>
    <row r="10" spans="1:5">
      <c r="A10" s="2">
        <v>7</v>
      </c>
      <c r="B10" s="3" t="s">
        <v>6</v>
      </c>
      <c r="C10" s="3">
        <v>200</v>
      </c>
      <c r="D10" s="4"/>
      <c r="E10" s="4"/>
    </row>
    <row r="11" spans="1:5">
      <c r="A11" s="2">
        <v>8</v>
      </c>
      <c r="B11" s="3" t="s">
        <v>13</v>
      </c>
      <c r="C11" s="3">
        <v>1800</v>
      </c>
    </row>
    <row r="12" spans="1:5">
      <c r="A12" s="2">
        <v>9</v>
      </c>
      <c r="B12" s="3" t="s">
        <v>9</v>
      </c>
      <c r="C12" s="3">
        <v>700</v>
      </c>
    </row>
    <row r="13" spans="1:5">
      <c r="B13" s="5"/>
    </row>
    <row r="14" spans="1:5">
      <c r="B14" s="3" t="s">
        <v>10</v>
      </c>
      <c r="C14" s="3">
        <v>300</v>
      </c>
    </row>
    <row r="15" spans="1:5">
      <c r="B15" s="3" t="s">
        <v>11</v>
      </c>
      <c r="C15" s="3">
        <v>8100</v>
      </c>
    </row>
    <row r="16" spans="1:5">
      <c r="B16" s="3" t="s">
        <v>12</v>
      </c>
      <c r="C16" s="3">
        <v>200</v>
      </c>
    </row>
    <row r="17" spans="2:3">
      <c r="B17" s="3" t="s">
        <v>8</v>
      </c>
      <c r="C17" s="3">
        <v>500</v>
      </c>
    </row>
    <row r="18" spans="2:3">
      <c r="B18" s="3" t="s">
        <v>13</v>
      </c>
      <c r="C18" s="3">
        <v>1800</v>
      </c>
    </row>
    <row r="19" spans="2:3">
      <c r="B19" s="3" t="s">
        <v>14</v>
      </c>
      <c r="C19" s="3">
        <v>700</v>
      </c>
    </row>
    <row r="20" spans="2:3">
      <c r="B20" s="6" t="s">
        <v>15</v>
      </c>
      <c r="C20" s="7">
        <v>11600</v>
      </c>
    </row>
    <row r="21" spans="2:3">
      <c r="B21" s="6" t="s">
        <v>16</v>
      </c>
      <c r="C21" s="7">
        <f>C20-(C6-C4)-C5</f>
        <v>11100</v>
      </c>
    </row>
    <row r="22" spans="2:3">
      <c r="B22" s="6" t="s">
        <v>17</v>
      </c>
      <c r="C22" s="7">
        <f>C21-C12</f>
        <v>10400</v>
      </c>
    </row>
    <row r="39" spans="9:9" ht="17.25" customHeight="1"/>
    <row r="48" spans="9:9" ht="81.75" customHeight="1">
      <c r="I48" s="9"/>
    </row>
  </sheetData>
  <mergeCells count="1">
    <mergeCell ref="A2:C2"/>
  </mergeCells>
  <pageMargins left="0.25" right="0.25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opLeftCell="A13" workbookViewId="0">
      <selection activeCell="H23" sqref="H23"/>
    </sheetView>
  </sheetViews>
  <sheetFormatPr defaultRowHeight="15"/>
  <cols>
    <col min="2" max="2" width="15.85546875" customWidth="1"/>
  </cols>
  <sheetData>
    <row r="1" spans="1:10">
      <c r="A1" s="12" t="s">
        <v>18</v>
      </c>
    </row>
    <row r="2" spans="1:10" ht="18.75">
      <c r="A2" s="1"/>
      <c r="B2" s="35" t="s">
        <v>19</v>
      </c>
      <c r="C2" s="35"/>
      <c r="D2" s="35"/>
      <c r="E2" s="35"/>
      <c r="F2" s="35"/>
    </row>
    <row r="3" spans="1:10">
      <c r="A3" s="1"/>
      <c r="B3" s="2" t="s">
        <v>20</v>
      </c>
      <c r="C3" s="3">
        <v>1995</v>
      </c>
      <c r="D3" s="3">
        <v>1995</v>
      </c>
      <c r="E3" s="3">
        <v>1999</v>
      </c>
      <c r="F3" s="3">
        <v>1999</v>
      </c>
      <c r="J3" s="1"/>
    </row>
    <row r="4" spans="1:10">
      <c r="A4" s="1"/>
      <c r="B4" s="2" t="s">
        <v>21</v>
      </c>
      <c r="C4" s="8" t="s">
        <v>22</v>
      </c>
      <c r="D4" s="8" t="s">
        <v>23</v>
      </c>
      <c r="E4" s="8" t="s">
        <v>22</v>
      </c>
      <c r="F4" s="8" t="s">
        <v>23</v>
      </c>
    </row>
    <row r="5" spans="1:10">
      <c r="A5" s="1"/>
      <c r="B5" s="3" t="s">
        <v>24</v>
      </c>
      <c r="C5" s="3">
        <v>60</v>
      </c>
      <c r="D5" s="3">
        <v>270</v>
      </c>
      <c r="E5" s="3">
        <v>90</v>
      </c>
      <c r="F5" s="3">
        <v>1073</v>
      </c>
    </row>
    <row r="6" spans="1:10">
      <c r="A6" s="1"/>
      <c r="B6" s="3" t="s">
        <v>25</v>
      </c>
      <c r="C6" s="3">
        <v>5</v>
      </c>
      <c r="D6" s="3">
        <v>1147</v>
      </c>
      <c r="E6" s="3">
        <v>12</v>
      </c>
      <c r="F6" s="3">
        <v>987</v>
      </c>
    </row>
    <row r="7" spans="1:10">
      <c r="A7" s="1"/>
      <c r="B7" s="3" t="s">
        <v>26</v>
      </c>
      <c r="C7" s="3">
        <v>8</v>
      </c>
      <c r="D7" s="3">
        <v>379</v>
      </c>
      <c r="E7" s="3">
        <v>15</v>
      </c>
      <c r="F7" s="3">
        <v>534</v>
      </c>
    </row>
    <row r="8" spans="1:10">
      <c r="A8" s="1"/>
    </row>
    <row r="9" spans="1:10">
      <c r="A9" s="1"/>
      <c r="B9" s="2" t="s">
        <v>20</v>
      </c>
      <c r="C9" s="3">
        <v>1995</v>
      </c>
      <c r="D9" s="3">
        <v>1995</v>
      </c>
      <c r="E9" s="3">
        <v>1999</v>
      </c>
      <c r="F9" s="3">
        <v>1999</v>
      </c>
      <c r="G9" s="6">
        <v>2000</v>
      </c>
      <c r="H9" s="6">
        <v>2000</v>
      </c>
    </row>
    <row r="10" spans="1:10">
      <c r="A10" s="1"/>
      <c r="B10" s="2" t="s">
        <v>21</v>
      </c>
      <c r="C10" s="8" t="s">
        <v>22</v>
      </c>
      <c r="D10" s="8" t="s">
        <v>23</v>
      </c>
      <c r="E10" s="8" t="s">
        <v>22</v>
      </c>
      <c r="F10" s="8" t="s">
        <v>23</v>
      </c>
      <c r="G10" s="8" t="s">
        <v>22</v>
      </c>
      <c r="H10" s="8" t="s">
        <v>23</v>
      </c>
    </row>
    <row r="11" spans="1:10">
      <c r="A11" s="1"/>
      <c r="B11" s="3" t="s">
        <v>24</v>
      </c>
      <c r="C11" s="3">
        <v>60</v>
      </c>
      <c r="D11" s="3">
        <v>270</v>
      </c>
      <c r="E11" s="3">
        <v>80</v>
      </c>
      <c r="F11" s="3">
        <v>1073</v>
      </c>
      <c r="G11" s="3">
        <v>90</v>
      </c>
      <c r="H11" s="3">
        <v>2010</v>
      </c>
    </row>
    <row r="12" spans="1:10">
      <c r="A12" s="1"/>
      <c r="B12" s="3" t="s">
        <v>25</v>
      </c>
      <c r="C12" s="3">
        <v>5</v>
      </c>
      <c r="D12" s="3">
        <v>1147</v>
      </c>
      <c r="E12" s="3">
        <v>12</v>
      </c>
      <c r="F12" s="3">
        <v>987</v>
      </c>
      <c r="G12" s="3">
        <v>15</v>
      </c>
      <c r="H12" s="3">
        <v>1000</v>
      </c>
    </row>
    <row r="13" spans="1:10">
      <c r="A13" s="1"/>
      <c r="B13" s="3" t="s">
        <v>26</v>
      </c>
      <c r="C13" s="3">
        <v>8</v>
      </c>
      <c r="D13" s="3">
        <v>379</v>
      </c>
      <c r="E13" s="3">
        <v>15</v>
      </c>
      <c r="F13" s="3">
        <v>534</v>
      </c>
      <c r="G13" s="3">
        <v>18</v>
      </c>
      <c r="H13" s="3">
        <v>625</v>
      </c>
    </row>
    <row r="14" spans="1:10">
      <c r="A14" s="1"/>
      <c r="B14" s="3" t="s">
        <v>27</v>
      </c>
      <c r="C14" s="3">
        <f t="shared" ref="C14:H14" si="0">SUM(C11:C13)</f>
        <v>73</v>
      </c>
      <c r="D14" s="3">
        <f t="shared" si="0"/>
        <v>1796</v>
      </c>
      <c r="E14" s="3">
        <f t="shared" si="0"/>
        <v>107</v>
      </c>
      <c r="F14" s="3">
        <f t="shared" si="0"/>
        <v>2594</v>
      </c>
      <c r="G14" s="3">
        <f t="shared" si="0"/>
        <v>123</v>
      </c>
      <c r="H14" s="3">
        <f t="shared" si="0"/>
        <v>3635</v>
      </c>
    </row>
    <row r="15" spans="1:10">
      <c r="A15" s="1"/>
    </row>
    <row r="16" spans="1:10">
      <c r="A16" s="1"/>
      <c r="B16" s="3" t="s">
        <v>28</v>
      </c>
      <c r="C16" s="3" t="s">
        <v>27</v>
      </c>
    </row>
    <row r="17" spans="1:7">
      <c r="A17" s="1"/>
      <c r="B17" s="3" t="s">
        <v>29</v>
      </c>
      <c r="C17" s="3">
        <f>E14*D14</f>
        <v>192172</v>
      </c>
    </row>
    <row r="18" spans="1:7">
      <c r="A18" s="1"/>
      <c r="B18" s="3" t="s">
        <v>31</v>
      </c>
      <c r="C18" s="3">
        <f>C14*D14</f>
        <v>131108</v>
      </c>
    </row>
    <row r="19" spans="1:7">
      <c r="A19" s="1"/>
      <c r="B19" s="3" t="s">
        <v>32</v>
      </c>
      <c r="C19" s="3">
        <f>G14*D14</f>
        <v>220908</v>
      </c>
    </row>
    <row r="20" spans="1:7">
      <c r="A20" s="1"/>
      <c r="B20" s="3" t="s">
        <v>30</v>
      </c>
      <c r="C20" s="3">
        <f>E14*F14</f>
        <v>277558</v>
      </c>
    </row>
    <row r="21" spans="1:7">
      <c r="A21" s="1"/>
      <c r="B21" s="3" t="s">
        <v>33</v>
      </c>
      <c r="C21" s="3">
        <f>C14*F14</f>
        <v>189362</v>
      </c>
    </row>
    <row r="22" spans="1:7">
      <c r="A22" s="1"/>
      <c r="B22" s="3" t="s">
        <v>34</v>
      </c>
      <c r="C22" s="3">
        <f>G14*H14</f>
        <v>447105</v>
      </c>
    </row>
    <row r="23" spans="1:7">
      <c r="A23" s="1"/>
      <c r="B23" s="3" t="s">
        <v>35</v>
      </c>
      <c r="C23" s="3">
        <f>C14*H14</f>
        <v>265355</v>
      </c>
    </row>
    <row r="27" spans="1:7" ht="75">
      <c r="B27" s="11" t="s">
        <v>36</v>
      </c>
      <c r="C27" s="11" t="s">
        <v>37</v>
      </c>
      <c r="D27" s="11" t="s">
        <v>38</v>
      </c>
      <c r="E27" s="11" t="s">
        <v>41</v>
      </c>
      <c r="F27" s="11" t="s">
        <v>39</v>
      </c>
      <c r="G27" s="11" t="s">
        <v>40</v>
      </c>
    </row>
    <row r="28" spans="1:7">
      <c r="B28" s="10">
        <f>C17/C18</f>
        <v>1.4657534246575343</v>
      </c>
      <c r="C28" s="10">
        <f>C19/C18</f>
        <v>1.6849315068493151</v>
      </c>
      <c r="D28" s="10">
        <f>C20/C21</f>
        <v>1.4657534246575343</v>
      </c>
      <c r="E28" s="10">
        <f>C22/C23</f>
        <v>1.6849315068493151</v>
      </c>
      <c r="F28" s="10">
        <f>(E28-D28)/D28</f>
        <v>0.14953271028037382</v>
      </c>
      <c r="G28" s="10">
        <f>(C28-B28)/B28</f>
        <v>0.14953271028037382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M9" sqref="M9"/>
    </sheetView>
  </sheetViews>
  <sheetFormatPr defaultRowHeight="15"/>
  <cols>
    <col min="1" max="1" width="5.5703125" style="22" customWidth="1"/>
    <col min="2" max="2" width="11.42578125" customWidth="1"/>
    <col min="3" max="3" width="18.7109375" customWidth="1"/>
    <col min="5" max="5" width="10" customWidth="1"/>
    <col min="6" max="6" width="8.140625" customWidth="1"/>
    <col min="7" max="7" width="6.42578125" customWidth="1"/>
    <col min="8" max="8" width="12.7109375" customWidth="1"/>
    <col min="9" max="9" width="9.140625" customWidth="1"/>
    <col min="10" max="10" width="15.5703125" customWidth="1"/>
  </cols>
  <sheetData>
    <row r="1" spans="1:16">
      <c r="G1" s="36" t="s">
        <v>64</v>
      </c>
      <c r="H1" s="36"/>
      <c r="I1" s="36"/>
    </row>
    <row r="2" spans="1:16" ht="18.75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6" ht="18.75" customHeight="1">
      <c r="A3" s="33" t="s">
        <v>52</v>
      </c>
      <c r="J3" s="20"/>
      <c r="K3" s="16"/>
      <c r="L3" s="13"/>
      <c r="M3" s="13"/>
      <c r="N3" s="13"/>
      <c r="O3" s="13"/>
      <c r="P3" s="13"/>
    </row>
    <row r="4" spans="1:16">
      <c r="A4" s="39" t="s">
        <v>43</v>
      </c>
      <c r="B4" s="40" t="s">
        <v>44</v>
      </c>
      <c r="C4" s="40" t="s">
        <v>45</v>
      </c>
      <c r="D4" s="40" t="s">
        <v>46</v>
      </c>
      <c r="E4" s="40" t="s">
        <v>47</v>
      </c>
      <c r="F4" s="40" t="s">
        <v>48</v>
      </c>
      <c r="G4" s="40" t="s">
        <v>49</v>
      </c>
      <c r="H4" s="40" t="s">
        <v>50</v>
      </c>
      <c r="I4" s="40" t="s">
        <v>51</v>
      </c>
      <c r="K4" s="16"/>
      <c r="L4" s="13"/>
      <c r="M4" s="13"/>
      <c r="N4" s="13"/>
      <c r="O4" s="13"/>
      <c r="P4" s="13"/>
    </row>
    <row r="5" spans="1:16">
      <c r="A5" s="23">
        <v>1</v>
      </c>
      <c r="B5" s="2">
        <v>100</v>
      </c>
      <c r="C5" s="2">
        <v>0.15</v>
      </c>
      <c r="D5" s="2">
        <v>360</v>
      </c>
      <c r="E5" s="2"/>
      <c r="F5" s="2"/>
      <c r="G5" s="2"/>
      <c r="H5" s="27">
        <f>B5*(1+C5*D5/360)</f>
        <v>114.99999999999999</v>
      </c>
      <c r="I5" s="28">
        <f>H5-B5</f>
        <v>14.999999999999986</v>
      </c>
      <c r="K5" s="16"/>
      <c r="L5" s="13"/>
      <c r="M5" s="13"/>
      <c r="N5" s="13"/>
      <c r="O5" s="13"/>
      <c r="P5" s="13"/>
    </row>
    <row r="6" spans="1:16">
      <c r="A6" s="23">
        <v>2</v>
      </c>
      <c r="B6" s="2">
        <v>100</v>
      </c>
      <c r="C6" s="2">
        <v>0.15</v>
      </c>
      <c r="D6" s="2">
        <v>1</v>
      </c>
      <c r="E6" s="2"/>
      <c r="F6" s="2"/>
      <c r="G6" s="2">
        <v>4</v>
      </c>
      <c r="H6" s="29">
        <f>B6*(1+C6/G6)^G6</f>
        <v>115.86504150390631</v>
      </c>
      <c r="I6" s="28">
        <f>H6-B6</f>
        <v>15.865041503906312</v>
      </c>
      <c r="K6" s="16"/>
      <c r="L6" s="13"/>
      <c r="M6" s="13"/>
      <c r="N6" s="13"/>
      <c r="O6" s="13"/>
      <c r="P6" s="13"/>
    </row>
    <row r="7" spans="1:16">
      <c r="A7" s="23">
        <v>3</v>
      </c>
      <c r="B7" s="2">
        <v>100</v>
      </c>
      <c r="C7" s="2">
        <v>0.15</v>
      </c>
      <c r="D7" s="2">
        <v>180</v>
      </c>
      <c r="E7" s="2">
        <v>0.12</v>
      </c>
      <c r="F7" s="2">
        <v>180</v>
      </c>
      <c r="G7" s="2"/>
      <c r="H7" s="29">
        <f>B7*(1+D7*C7/360+E7*F7/360)</f>
        <v>113.5</v>
      </c>
      <c r="I7" s="28">
        <f>H7-B7</f>
        <v>13.5</v>
      </c>
      <c r="K7" s="16"/>
      <c r="L7" s="13"/>
      <c r="M7" s="13"/>
      <c r="N7" s="13"/>
      <c r="O7" s="13"/>
      <c r="P7" s="13"/>
    </row>
    <row r="8" spans="1:16">
      <c r="A8" s="23">
        <v>4</v>
      </c>
      <c r="B8" s="2">
        <v>100</v>
      </c>
      <c r="C8" s="2">
        <v>0.15</v>
      </c>
      <c r="D8" s="2">
        <v>90</v>
      </c>
      <c r="E8" s="2"/>
      <c r="F8" s="2"/>
      <c r="G8" s="2">
        <v>2</v>
      </c>
      <c r="H8" s="29">
        <f>B8*(((1+C8)^G8)*(1+D8*C8/360))</f>
        <v>137.20937499999999</v>
      </c>
      <c r="I8" s="28">
        <f>H8-B8</f>
        <v>37.209374999999994</v>
      </c>
      <c r="K8" s="16"/>
      <c r="L8" s="13"/>
      <c r="M8" s="13"/>
      <c r="N8" s="13"/>
      <c r="O8" s="13"/>
      <c r="P8" s="13"/>
    </row>
    <row r="9" spans="1:16">
      <c r="K9" s="16"/>
      <c r="L9" s="13"/>
      <c r="M9" s="13"/>
      <c r="N9" s="13"/>
      <c r="O9" s="13"/>
      <c r="P9" s="13"/>
    </row>
    <row r="10" spans="1:16">
      <c r="A10" s="33" t="s">
        <v>53</v>
      </c>
      <c r="G10" s="13"/>
      <c r="K10" s="16"/>
      <c r="L10" s="13"/>
      <c r="M10" s="13"/>
      <c r="N10" s="13"/>
      <c r="O10" s="13"/>
      <c r="P10" s="13"/>
    </row>
    <row r="11" spans="1:16" ht="45">
      <c r="A11" s="30" t="s">
        <v>43</v>
      </c>
      <c r="B11" s="31" t="s">
        <v>54</v>
      </c>
      <c r="C11" s="31" t="s">
        <v>55</v>
      </c>
      <c r="D11" s="32" t="s">
        <v>56</v>
      </c>
      <c r="E11" s="32" t="s">
        <v>57</v>
      </c>
      <c r="F11" s="32" t="s">
        <v>65</v>
      </c>
      <c r="G11" s="13"/>
      <c r="K11" s="16"/>
      <c r="L11" s="13"/>
      <c r="M11" s="13"/>
      <c r="N11" s="13"/>
      <c r="O11" s="13"/>
      <c r="P11" s="13"/>
    </row>
    <row r="12" spans="1:16">
      <c r="A12" s="2">
        <v>1</v>
      </c>
      <c r="B12" s="3" t="s">
        <v>58</v>
      </c>
      <c r="C12" s="2" t="s">
        <v>60</v>
      </c>
      <c r="D12" s="3">
        <v>100</v>
      </c>
      <c r="E12" s="19">
        <f>B5*(1+C5)</f>
        <v>114.99999999999999</v>
      </c>
      <c r="F12" s="3"/>
      <c r="K12" s="16"/>
      <c r="L12" s="13"/>
      <c r="M12" s="13"/>
      <c r="N12" s="13"/>
      <c r="O12" s="13"/>
      <c r="P12" s="13"/>
    </row>
    <row r="13" spans="1:16">
      <c r="A13" s="2">
        <v>2</v>
      </c>
      <c r="B13" s="3" t="s">
        <v>59</v>
      </c>
      <c r="C13" s="2" t="s">
        <v>63</v>
      </c>
      <c r="D13" s="3">
        <v>100</v>
      </c>
      <c r="E13" s="19">
        <f>B5*(1+C5)^D6</f>
        <v>114.99999999999999</v>
      </c>
      <c r="F13" s="3"/>
      <c r="G13" s="13"/>
      <c r="K13" s="16"/>
      <c r="L13" s="13"/>
      <c r="M13" s="13"/>
      <c r="N13" s="13"/>
      <c r="O13" s="13"/>
      <c r="P13" s="13"/>
    </row>
    <row r="14" spans="1:16" ht="50.25" customHeight="1">
      <c r="A14" s="2">
        <v>3</v>
      </c>
      <c r="B14" s="17" t="s">
        <v>61</v>
      </c>
      <c r="C14" s="24" t="s">
        <v>62</v>
      </c>
      <c r="D14" s="23">
        <v>100</v>
      </c>
      <c r="E14" s="25">
        <f>FV(15%,1,,-100)</f>
        <v>114.99999999999999</v>
      </c>
      <c r="F14" s="26">
        <f>FV(15%,1,100,-100,0)</f>
        <v>15.000000000000043</v>
      </c>
      <c r="G14" s="13"/>
      <c r="M14" s="13"/>
      <c r="N14" s="13"/>
      <c r="O14" s="13"/>
      <c r="P14" s="13"/>
    </row>
    <row r="15" spans="1:16">
      <c r="A15" s="21"/>
      <c r="B15" s="3"/>
      <c r="C15" s="2"/>
      <c r="D15" s="3"/>
      <c r="E15" s="3"/>
      <c r="F15" s="3"/>
      <c r="G15" s="13"/>
    </row>
    <row r="16" spans="1:16">
      <c r="C16" s="18"/>
      <c r="G16" s="13"/>
      <c r="K16" s="16"/>
      <c r="L16" s="13"/>
      <c r="M16" s="13"/>
      <c r="N16" s="13"/>
      <c r="O16" s="13"/>
      <c r="P16" s="13"/>
    </row>
    <row r="17" spans="2:16">
      <c r="G17" s="13"/>
      <c r="K17" s="16"/>
      <c r="L17" s="13"/>
      <c r="M17" s="13"/>
      <c r="N17" s="13"/>
      <c r="O17" s="13"/>
      <c r="P17" s="13"/>
    </row>
    <row r="18" spans="2:16">
      <c r="G18" s="13"/>
      <c r="K18" s="15"/>
      <c r="L18" s="13"/>
      <c r="M18" s="13"/>
      <c r="N18" s="13"/>
      <c r="O18" s="13"/>
      <c r="P18" s="13"/>
    </row>
    <row r="19" spans="2:16">
      <c r="G19" s="13"/>
      <c r="K19" s="14"/>
      <c r="L19" s="13"/>
      <c r="M19" s="13"/>
      <c r="N19" s="13"/>
      <c r="O19" s="13"/>
      <c r="P19" s="13"/>
    </row>
    <row r="20" spans="2:16">
      <c r="F20" s="18"/>
      <c r="G20" s="13"/>
      <c r="K20" s="14"/>
      <c r="L20" s="13"/>
      <c r="M20" s="13"/>
      <c r="N20" s="13"/>
      <c r="O20" s="13"/>
      <c r="P20" s="13"/>
    </row>
    <row r="21" spans="2:16">
      <c r="G21" s="13"/>
      <c r="K21" s="14"/>
      <c r="L21" s="13"/>
      <c r="M21" s="13"/>
      <c r="N21" s="13"/>
      <c r="O21" s="13"/>
      <c r="P21" s="13"/>
    </row>
    <row r="22" spans="2:16">
      <c r="G22" s="13"/>
      <c r="K22" s="14"/>
      <c r="L22" s="13"/>
      <c r="M22" s="13"/>
      <c r="N22" s="13"/>
      <c r="O22" s="13"/>
      <c r="P22" s="13"/>
    </row>
    <row r="23" spans="2:16">
      <c r="G23" s="13"/>
    </row>
    <row r="24" spans="2:16">
      <c r="B24" s="13"/>
      <c r="C24" s="13"/>
      <c r="D24" s="13"/>
      <c r="E24" s="13"/>
      <c r="F24" s="13"/>
      <c r="G24" s="13"/>
    </row>
    <row r="33" ht="30.75" customHeight="1"/>
    <row r="36" ht="47.25" customHeight="1"/>
  </sheetData>
  <mergeCells count="2">
    <mergeCell ref="G1:I1"/>
    <mergeCell ref="A2:I2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урок 2-1</vt:lpstr>
      <vt:lpstr>урок 2-2</vt:lpstr>
      <vt:lpstr>урок 7-1</vt:lpstr>
      <vt:lpstr>'урок 2-1'!Извлечь</vt:lpstr>
      <vt:lpstr>крит</vt:lpstr>
      <vt:lpstr>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учитель</dc:creator>
  <cp:lastModifiedBy>учитель</cp:lastModifiedBy>
  <cp:lastPrinted>2010-01-11T05:38:28Z</cp:lastPrinted>
  <dcterms:created xsi:type="dcterms:W3CDTF">2007-12-25T06:37:10Z</dcterms:created>
  <dcterms:modified xsi:type="dcterms:W3CDTF">2010-01-11T05:39:07Z</dcterms:modified>
</cp:coreProperties>
</file>